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2024\4T24\BALANÇO INTERATIVO\EN\"/>
    </mc:Choice>
  </mc:AlternateContent>
  <xr:revisionPtr revIDLastSave="0" documentId="13_ncr:1_{77D09F22-282F-4B9F-B6B4-4E0B3330CD29}" xr6:coauthVersionLast="36" xr6:coauthVersionMax="47" xr10:uidLastSave="{00000000-0000-0000-0000-000000000000}"/>
  <bookViews>
    <workbookView xWindow="20370" yWindow="-1755" windowWidth="25440" windowHeight="15390" xr2:uid="{00000000-000D-0000-FFFF-FFFF00000000}"/>
  </bookViews>
  <sheets>
    <sheet name="Interactive table" sheetId="2" r:id="rId1"/>
  </sheets>
  <calcPr calcId="191029"/>
</workbook>
</file>

<file path=xl/calcChain.xml><?xml version="1.0" encoding="utf-8"?>
<calcChain xmlns="http://schemas.openxmlformats.org/spreadsheetml/2006/main">
  <c r="BE28" i="2" l="1"/>
  <c r="BE22" i="2"/>
  <c r="BE19" i="2" s="1"/>
  <c r="BE13" i="2"/>
  <c r="BE11" i="2" s="1"/>
  <c r="BE6" i="2"/>
  <c r="BE5" i="2" l="1"/>
  <c r="BD28" i="2" l="1"/>
  <c r="BD19" i="2"/>
  <c r="BD13" i="2"/>
  <c r="BD11" i="2" s="1"/>
  <c r="BD6" i="2"/>
  <c r="BD5" i="2" s="1"/>
  <c r="BB22" i="2" l="1"/>
  <c r="BC22" i="2"/>
  <c r="BC28" i="2"/>
  <c r="BB6" i="2"/>
  <c r="BB5" i="2" s="1"/>
  <c r="BC19" i="2" l="1"/>
  <c r="BC13" i="2"/>
  <c r="BC11" i="2" s="1"/>
  <c r="BC6" i="2"/>
  <c r="BA19" i="2"/>
  <c r="AZ28" i="2"/>
  <c r="BC5" i="2" l="1"/>
  <c r="BA28" i="2"/>
  <c r="BA6" i="2"/>
  <c r="AZ19" i="2"/>
  <c r="AZ6" i="2"/>
  <c r="BA5" i="2" l="1"/>
  <c r="AZ5" i="2"/>
  <c r="AY19" i="2" l="1"/>
  <c r="AY28" i="2"/>
  <c r="AY6" i="2"/>
  <c r="AY5" i="2" l="1"/>
  <c r="AW22" i="2" l="1"/>
  <c r="AR13" i="2"/>
  <c r="AX28" i="2" l="1"/>
  <c r="AX22" i="2"/>
  <c r="AX19" i="2" s="1"/>
  <c r="AX13" i="2"/>
  <c r="AX11" i="2" s="1"/>
  <c r="AP6" i="2"/>
  <c r="AQ6" i="2"/>
  <c r="AR6" i="2"/>
  <c r="AS6" i="2"/>
  <c r="AT6" i="2"/>
  <c r="AU6" i="2"/>
  <c r="AV6" i="2"/>
  <c r="AW6" i="2"/>
  <c r="B6" i="2"/>
  <c r="C6" i="2"/>
  <c r="D6" i="2"/>
  <c r="E6" i="2"/>
  <c r="F6" i="2"/>
  <c r="G6" i="2"/>
  <c r="H6" i="2"/>
  <c r="I6" i="2"/>
  <c r="J6" i="2"/>
  <c r="K6" i="2"/>
  <c r="L6" i="2"/>
  <c r="M6" i="2"/>
  <c r="N6" i="2"/>
  <c r="O6" i="2"/>
  <c r="P6" i="2"/>
  <c r="Q6" i="2"/>
  <c r="R6" i="2"/>
  <c r="S6" i="2"/>
  <c r="T6" i="2"/>
  <c r="U6" i="2"/>
  <c r="V6" i="2"/>
  <c r="W6" i="2"/>
  <c r="X6" i="2"/>
  <c r="Y6" i="2"/>
  <c r="Z6" i="2"/>
  <c r="AA6" i="2"/>
  <c r="AB6" i="2"/>
  <c r="AC6" i="2"/>
  <c r="AD6" i="2"/>
  <c r="AE6" i="2"/>
  <c r="AF6" i="2"/>
  <c r="AG6" i="2"/>
  <c r="AH6" i="2"/>
  <c r="AI6" i="2"/>
  <c r="AJ6" i="2"/>
  <c r="AK6" i="2"/>
  <c r="AL6" i="2"/>
  <c r="AM6" i="2"/>
  <c r="AN6" i="2"/>
  <c r="AO6" i="2"/>
  <c r="AN13" i="2"/>
  <c r="AM13" i="2"/>
  <c r="D13" i="2"/>
  <c r="E13" i="2"/>
  <c r="F13" i="2"/>
  <c r="G13" i="2"/>
  <c r="H13" i="2"/>
  <c r="I13" i="2"/>
  <c r="J13" i="2"/>
  <c r="K13" i="2"/>
  <c r="L13" i="2"/>
  <c r="M13" i="2"/>
  <c r="N13" i="2"/>
  <c r="O13" i="2"/>
  <c r="P13" i="2"/>
  <c r="Q13" i="2"/>
  <c r="R13" i="2"/>
  <c r="S13" i="2"/>
  <c r="U13" i="2"/>
  <c r="T13" i="2"/>
  <c r="V13" i="2"/>
  <c r="W13" i="2"/>
  <c r="X13" i="2"/>
  <c r="Y13" i="2"/>
  <c r="Z13" i="2"/>
  <c r="AA13" i="2"/>
  <c r="AB13" i="2"/>
  <c r="AC13" i="2"/>
  <c r="AD13" i="2"/>
  <c r="AE13" i="2"/>
  <c r="AF13" i="2"/>
  <c r="AG13" i="2"/>
  <c r="AH13" i="2"/>
  <c r="AI13" i="2"/>
  <c r="AJ13" i="2"/>
  <c r="AK13" i="2"/>
  <c r="AX6" i="2"/>
  <c r="AX5" i="2" l="1"/>
  <c r="AW28" i="2" l="1"/>
  <c r="AW19" i="2"/>
  <c r="AW13" i="2"/>
  <c r="AW11" i="2" s="1"/>
  <c r="AW5" i="2" l="1"/>
  <c r="AV28" i="2"/>
  <c r="AV19" i="2"/>
  <c r="AV13" i="2"/>
  <c r="AV11" i="2" s="1"/>
  <c r="AV5" i="2" l="1"/>
  <c r="AU28" i="2"/>
  <c r="AU19" i="2"/>
  <c r="AU13" i="2"/>
  <c r="AU11" i="2" s="1"/>
  <c r="AU5" i="2" l="1"/>
  <c r="AT28" i="2"/>
  <c r="AT19" i="2"/>
  <c r="AT13" i="2"/>
  <c r="AT11" i="2" s="1"/>
  <c r="AT5" i="2" l="1"/>
  <c r="AP28" i="2"/>
  <c r="AP13" i="2"/>
  <c r="AP11" i="2" s="1"/>
  <c r="AS28" i="2"/>
  <c r="AS19" i="2"/>
  <c r="AS13" i="2"/>
  <c r="AS11" i="2" s="1"/>
  <c r="AR28" i="2"/>
  <c r="AR19" i="2"/>
  <c r="AR11" i="2"/>
  <c r="AQ28" i="2"/>
  <c r="AQ19" i="2"/>
  <c r="AQ13" i="2"/>
  <c r="AQ11" i="2" s="1"/>
  <c r="AP19" i="2"/>
  <c r="AS5" i="2" l="1"/>
  <c r="AR5" i="2"/>
  <c r="AQ5" i="2"/>
  <c r="AP5" i="2"/>
  <c r="AO19" i="2" l="1"/>
  <c r="AM11" i="2" l="1"/>
  <c r="AM19" i="2"/>
  <c r="AM28" i="2"/>
  <c r="AM5" i="2" l="1"/>
  <c r="AL19" i="2"/>
  <c r="AN19" i="2" l="1"/>
  <c r="AL28" i="2"/>
  <c r="AL5" i="2" s="1"/>
  <c r="AO28" i="2"/>
  <c r="AN28" i="2"/>
  <c r="AL13" i="2"/>
  <c r="AL11" i="2" s="1"/>
  <c r="AO13" i="2"/>
  <c r="AO11" i="2" s="1"/>
  <c r="AN5" i="2" l="1"/>
  <c r="AN11" i="2"/>
  <c r="AO5" i="2"/>
</calcChain>
</file>

<file path=xl/sharedStrings.xml><?xml version="1.0" encoding="utf-8"?>
<sst xmlns="http://schemas.openxmlformats.org/spreadsheetml/2006/main" count="34" uniqueCount="32">
  <si>
    <t>-</t>
  </si>
  <si>
    <t>ROMI S.A.</t>
  </si>
  <si>
    <t>Liabilities and Equity</t>
  </si>
  <si>
    <t>(R$ Thousands)</t>
  </si>
  <si>
    <t>Total Liabilities and Stockholders' Equity</t>
  </si>
  <si>
    <t>Current Liabilities</t>
  </si>
  <si>
    <t>Social And Labour Obligations</t>
  </si>
  <si>
    <t>Suppliers</t>
  </si>
  <si>
    <t>Fiscal Liabilities</t>
  </si>
  <si>
    <t>Loans And Financing</t>
  </si>
  <si>
    <t>Other Obligations</t>
  </si>
  <si>
    <t>Liabilities With Related Parties</t>
  </si>
  <si>
    <t>Others</t>
  </si>
  <si>
    <t>Dividends And Interest On Shareholders' Equity Payable</t>
  </si>
  <si>
    <t>Advance from customers</t>
  </si>
  <si>
    <t>Other bills to pay</t>
  </si>
  <si>
    <t>Shares payable</t>
  </si>
  <si>
    <t>Social Security, Labor And Civil Fiscal Provisions</t>
  </si>
  <si>
    <t>Non-current Liabilities</t>
  </si>
  <si>
    <t>Other accounts payable</t>
  </si>
  <si>
    <t>Provision for negative equity - subsidiary</t>
  </si>
  <si>
    <t>Taxes and contributions to collect</t>
  </si>
  <si>
    <t>Deferred Taxes</t>
  </si>
  <si>
    <t>Provisions</t>
  </si>
  <si>
    <t>Stockholders' Equity</t>
  </si>
  <si>
    <t>Paid-in Share Capital</t>
  </si>
  <si>
    <t>Capital Reserves</t>
  </si>
  <si>
    <t>Profit Reserves</t>
  </si>
  <si>
    <t>Accrued Gains/Losses</t>
  </si>
  <si>
    <t>Equity Valuation Adjustment</t>
  </si>
  <si>
    <t>Other Comprehensive Income</t>
  </si>
  <si>
    <t>Related parties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</si>
</sst>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[$€-2]* #,##0.00_);_([$€-2]* \(#,##0.00\);_([$€-2]* &quot;-&quot;??_)"/>
    <numFmt numFmtId="165" formatCode="_-* #,##0_-;\-* #,##0_-;_-* &quot;-&quot;??_-;_-@_-"/>
    <numFmt numFmtId="166" formatCode="mm/dd/yy;@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164" fontId="21" fillId="0" borderId="0"/>
  </cellStyleXfs>
  <cellXfs count="30">
    <xf numFmtId="0" fontId="0" fillId="0" borderId="0" xfId="0"/>
    <xf numFmtId="0" fontId="19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wrapText="1" indent="5"/>
    </xf>
    <xf numFmtId="0" fontId="18" fillId="0" borderId="0" xfId="0" applyFont="1" applyAlignment="1">
      <alignment horizontal="left" wrapText="1" indent="6"/>
    </xf>
    <xf numFmtId="0" fontId="18" fillId="0" borderId="0" xfId="0" applyFont="1" applyAlignment="1">
      <alignment horizontal="left" wrapText="1" indent="8"/>
    </xf>
    <xf numFmtId="0" fontId="19" fillId="0" borderId="0" xfId="0" applyFont="1" applyAlignment="1">
      <alignment wrapText="1"/>
    </xf>
    <xf numFmtId="43" fontId="18" fillId="0" borderId="0" xfId="42" applyFont="1" applyFill="1"/>
    <xf numFmtId="43" fontId="18" fillId="0" borderId="0" xfId="42" applyFont="1"/>
    <xf numFmtId="0" fontId="18" fillId="0" borderId="0" xfId="0" applyFont="1"/>
    <xf numFmtId="43" fontId="18" fillId="0" borderId="0" xfId="0" applyNumberFormat="1" applyFont="1"/>
    <xf numFmtId="0" fontId="19" fillId="0" borderId="0" xfId="0" applyFont="1"/>
    <xf numFmtId="165" fontId="18" fillId="0" borderId="0" xfId="42" applyNumberFormat="1" applyFont="1"/>
    <xf numFmtId="165" fontId="18" fillId="0" borderId="0" xfId="42" applyNumberFormat="1" applyFont="1" applyFill="1"/>
    <xf numFmtId="165" fontId="18" fillId="0" borderId="0" xfId="42" applyNumberFormat="1" applyFont="1" applyFill="1" applyAlignment="1">
      <alignment wrapText="1"/>
    </xf>
    <xf numFmtId="14" fontId="19" fillId="0" borderId="0" xfId="42" applyNumberFormat="1" applyFont="1"/>
    <xf numFmtId="0" fontId="19" fillId="0" borderId="0" xfId="0" applyFont="1" applyAlignment="1">
      <alignment horizontal="left" wrapText="1" indent="1"/>
    </xf>
    <xf numFmtId="0" fontId="19" fillId="0" borderId="0" xfId="0" applyFont="1" applyAlignment="1">
      <alignment horizontal="left" wrapText="1" indent="3"/>
    </xf>
    <xf numFmtId="0" fontId="18" fillId="0" borderId="0" xfId="0" applyFont="1" applyAlignment="1">
      <alignment horizontal="left" wrapText="1" indent="7"/>
    </xf>
    <xf numFmtId="165" fontId="18" fillId="0" borderId="0" xfId="42" applyNumberFormat="1" applyFont="1" applyAlignment="1">
      <alignment wrapText="1"/>
    </xf>
    <xf numFmtId="165" fontId="20" fillId="0" borderId="0" xfId="42" applyNumberFormat="1" applyFont="1" applyFill="1" applyAlignment="1">
      <alignment wrapText="1"/>
    </xf>
    <xf numFmtId="0" fontId="18" fillId="0" borderId="0" xfId="0" applyFont="1" applyAlignment="1">
      <alignment horizontal="left" vertical="center" wrapText="1" indent="7"/>
    </xf>
    <xf numFmtId="165" fontId="19" fillId="0" borderId="0" xfId="42" applyNumberFormat="1" applyFont="1" applyFill="1"/>
    <xf numFmtId="165" fontId="19" fillId="0" borderId="0" xfId="42" applyNumberFormat="1" applyFont="1" applyAlignment="1">
      <alignment wrapText="1"/>
    </xf>
    <xf numFmtId="165" fontId="19" fillId="0" borderId="0" xfId="42" applyNumberFormat="1" applyFont="1" applyFill="1" applyAlignment="1">
      <alignment wrapText="1"/>
    </xf>
    <xf numFmtId="0" fontId="22" fillId="0" borderId="0" xfId="0" applyFont="1" applyAlignment="1">
      <alignment wrapText="1"/>
    </xf>
    <xf numFmtId="166" fontId="19" fillId="0" borderId="0" xfId="0" applyNumberFormat="1" applyFont="1" applyAlignment="1">
      <alignment wrapText="1"/>
    </xf>
    <xf numFmtId="166" fontId="19" fillId="0" borderId="0" xfId="42" applyNumberFormat="1" applyFont="1"/>
    <xf numFmtId="0" fontId="23" fillId="0" borderId="0" xfId="0" applyFont="1" applyAlignment="1">
      <alignment horizontal="left" wrapText="1" indent="5"/>
    </xf>
    <xf numFmtId="0" fontId="23" fillId="0" borderId="0" xfId="0" applyFont="1" applyAlignment="1">
      <alignment horizontal="left" wrapText="1" indent="6"/>
    </xf>
    <xf numFmtId="165" fontId="19" fillId="0" borderId="0" xfId="42" applyNumberFormat="1" applyFont="1"/>
  </cellXfs>
  <cellStyles count="44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rmal 15" xfId="43" xr:uid="{1D56A529-1956-45D8-9080-242E9C494CBE}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  <cellStyle name="Vírgula" xfId="4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0</xdr:col>
      <xdr:colOff>1359338</xdr:colOff>
      <xdr:row>0</xdr:row>
      <xdr:rowOff>485309</xdr:rowOff>
    </xdr:to>
    <xdr:pic>
      <xdr:nvPicPr>
        <xdr:cNvPr id="2" name="Imagem 1" descr="ROMI S.A.">
          <a:extLst>
            <a:ext uri="{FF2B5EF4-FFF2-40B4-BE49-F238E27FC236}">
              <a16:creationId xmlns:a16="http://schemas.microsoft.com/office/drawing/2014/main" id="{1D6F153D-CD94-4220-B7AA-2840A9889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01"/>
  <sheetViews>
    <sheetView showGridLines="0" tabSelected="1" zoomScale="110" zoomScaleNormal="110" workbookViewId="0">
      <pane xSplit="1" ySplit="4" topLeftCell="BA5" activePane="bottomRight" state="frozen"/>
      <selection pane="topRight" activeCell="B1" sqref="B1"/>
      <selection pane="bottomLeft" activeCell="A5" sqref="A5"/>
      <selection pane="bottomRight" activeCell="BG26" sqref="BG26"/>
    </sheetView>
  </sheetViews>
  <sheetFormatPr defaultRowHeight="12.75" x14ac:dyDescent="0.2"/>
  <cols>
    <col min="1" max="1" width="56.5703125" style="8" bestFit="1" customWidth="1"/>
    <col min="2" max="24" width="12.140625" style="8" bestFit="1" customWidth="1"/>
    <col min="25" max="30" width="10.7109375" style="8" bestFit="1" customWidth="1"/>
    <col min="31" max="35" width="12.140625" style="8" bestFit="1" customWidth="1"/>
    <col min="36" max="36" width="12.42578125" style="8" bestFit="1" customWidth="1"/>
    <col min="37" max="37" width="12.140625" style="8" bestFit="1" customWidth="1"/>
    <col min="38" max="39" width="12.5703125" style="8" customWidth="1"/>
    <col min="40" max="40" width="12.85546875" style="8" customWidth="1"/>
    <col min="41" max="44" width="12.5703125" style="8" customWidth="1"/>
    <col min="45" max="49" width="14.42578125" style="8" customWidth="1"/>
    <col min="50" max="51" width="14.7109375" style="11" customWidth="1"/>
    <col min="52" max="57" width="14.7109375" style="8" customWidth="1"/>
    <col min="58" max="16384" width="9.140625" style="8"/>
  </cols>
  <sheetData>
    <row r="1" spans="1:57" ht="50.1" customHeight="1" x14ac:dyDescent="0.2">
      <c r="A1" s="1"/>
      <c r="AQ1" s="9"/>
    </row>
    <row r="2" spans="1:57" x14ac:dyDescent="0.2">
      <c r="A2" s="5" t="s">
        <v>1</v>
      </c>
      <c r="AU2" s="9"/>
    </row>
    <row r="3" spans="1:57" s="10" customFormat="1" x14ac:dyDescent="0.2">
      <c r="A3" s="24" t="s">
        <v>2</v>
      </c>
      <c r="AX3" s="14"/>
      <c r="AY3" s="14"/>
    </row>
    <row r="4" spans="1:57" s="10" customFormat="1" x14ac:dyDescent="0.2">
      <c r="A4" s="24" t="s">
        <v>3</v>
      </c>
      <c r="B4" s="25">
        <v>40633</v>
      </c>
      <c r="C4" s="25">
        <v>40724</v>
      </c>
      <c r="D4" s="25">
        <v>40816</v>
      </c>
      <c r="E4" s="25">
        <v>40908</v>
      </c>
      <c r="F4" s="25">
        <v>40999</v>
      </c>
      <c r="G4" s="25">
        <v>41090</v>
      </c>
      <c r="H4" s="25">
        <v>41182</v>
      </c>
      <c r="I4" s="25">
        <v>41274</v>
      </c>
      <c r="J4" s="25">
        <v>41364</v>
      </c>
      <c r="K4" s="25">
        <v>41455</v>
      </c>
      <c r="L4" s="25">
        <v>41547</v>
      </c>
      <c r="M4" s="25">
        <v>41639</v>
      </c>
      <c r="N4" s="25">
        <v>41729</v>
      </c>
      <c r="O4" s="25">
        <v>41820</v>
      </c>
      <c r="P4" s="25">
        <v>41912</v>
      </c>
      <c r="Q4" s="25">
        <v>42004</v>
      </c>
      <c r="R4" s="25">
        <v>42094</v>
      </c>
      <c r="S4" s="25">
        <v>42185</v>
      </c>
      <c r="T4" s="25">
        <v>42277</v>
      </c>
      <c r="U4" s="25">
        <v>42369</v>
      </c>
      <c r="V4" s="25">
        <v>42460</v>
      </c>
      <c r="W4" s="25">
        <v>42551</v>
      </c>
      <c r="X4" s="25">
        <v>42643</v>
      </c>
      <c r="Y4" s="25">
        <v>42735</v>
      </c>
      <c r="Z4" s="25">
        <v>42825</v>
      </c>
      <c r="AA4" s="25">
        <v>42916</v>
      </c>
      <c r="AB4" s="25">
        <v>43008</v>
      </c>
      <c r="AC4" s="25">
        <v>43100</v>
      </c>
      <c r="AD4" s="25">
        <v>43190</v>
      </c>
      <c r="AE4" s="25">
        <v>43281</v>
      </c>
      <c r="AF4" s="25">
        <v>43373</v>
      </c>
      <c r="AG4" s="25">
        <v>43465</v>
      </c>
      <c r="AH4" s="25">
        <v>43555</v>
      </c>
      <c r="AI4" s="25">
        <v>43646</v>
      </c>
      <c r="AJ4" s="25">
        <v>43738</v>
      </c>
      <c r="AK4" s="25">
        <v>43830</v>
      </c>
      <c r="AL4" s="25">
        <v>43921</v>
      </c>
      <c r="AM4" s="25">
        <v>44012</v>
      </c>
      <c r="AN4" s="25">
        <v>44104</v>
      </c>
      <c r="AO4" s="25">
        <v>44196</v>
      </c>
      <c r="AP4" s="25">
        <v>44286</v>
      </c>
      <c r="AQ4" s="25">
        <v>44377</v>
      </c>
      <c r="AR4" s="25">
        <v>44469</v>
      </c>
      <c r="AS4" s="25">
        <v>44561</v>
      </c>
      <c r="AT4" s="25">
        <v>44651</v>
      </c>
      <c r="AU4" s="25">
        <v>44742</v>
      </c>
      <c r="AV4" s="25">
        <v>44834</v>
      </c>
      <c r="AW4" s="25">
        <v>44926</v>
      </c>
      <c r="AX4" s="26">
        <v>45016</v>
      </c>
      <c r="AY4" s="26">
        <v>45107</v>
      </c>
      <c r="AZ4" s="26">
        <v>45199</v>
      </c>
      <c r="BA4" s="26">
        <v>45291</v>
      </c>
      <c r="BB4" s="26">
        <v>45382</v>
      </c>
      <c r="BC4" s="26">
        <v>45473</v>
      </c>
      <c r="BD4" s="26">
        <v>45565</v>
      </c>
      <c r="BE4" s="26">
        <v>45657</v>
      </c>
    </row>
    <row r="5" spans="1:57" s="10" customFormat="1" x14ac:dyDescent="0.2">
      <c r="A5" s="15" t="s">
        <v>4</v>
      </c>
      <c r="B5" s="22">
        <v>1815772</v>
      </c>
      <c r="C5" s="22">
        <v>1814816</v>
      </c>
      <c r="D5" s="22">
        <v>1850826</v>
      </c>
      <c r="E5" s="22">
        <v>1764582</v>
      </c>
      <c r="F5" s="22">
        <v>1739047</v>
      </c>
      <c r="G5" s="22">
        <v>1739774</v>
      </c>
      <c r="H5" s="22">
        <v>1636345</v>
      </c>
      <c r="I5" s="22">
        <v>1527322</v>
      </c>
      <c r="J5" s="22">
        <v>1449688</v>
      </c>
      <c r="K5" s="22">
        <v>1411498</v>
      </c>
      <c r="L5" s="22">
        <v>1380118</v>
      </c>
      <c r="M5" s="22">
        <v>1354054</v>
      </c>
      <c r="N5" s="22">
        <v>1310868</v>
      </c>
      <c r="O5" s="22">
        <v>1245302</v>
      </c>
      <c r="P5" s="22">
        <v>1230479</v>
      </c>
      <c r="Q5" s="22">
        <v>1216040</v>
      </c>
      <c r="R5" s="22">
        <v>1205567</v>
      </c>
      <c r="S5" s="22">
        <v>1079558</v>
      </c>
      <c r="T5" s="22">
        <v>1101436</v>
      </c>
      <c r="U5" s="22">
        <v>1102481</v>
      </c>
      <c r="V5" s="22">
        <v>1070720</v>
      </c>
      <c r="W5" s="22">
        <v>1045137</v>
      </c>
      <c r="X5" s="22">
        <v>1031256</v>
      </c>
      <c r="Y5" s="22">
        <v>975158</v>
      </c>
      <c r="Z5" s="22">
        <v>945636</v>
      </c>
      <c r="AA5" s="22">
        <v>967727</v>
      </c>
      <c r="AB5" s="22">
        <v>960013</v>
      </c>
      <c r="AC5" s="22">
        <v>959659</v>
      </c>
      <c r="AD5" s="22">
        <v>951523</v>
      </c>
      <c r="AE5" s="22">
        <v>1015805</v>
      </c>
      <c r="AF5" s="22">
        <v>1061317</v>
      </c>
      <c r="AG5" s="22">
        <v>1094641</v>
      </c>
      <c r="AH5" s="22">
        <v>1174783</v>
      </c>
      <c r="AI5" s="22">
        <v>1193144</v>
      </c>
      <c r="AJ5" s="22">
        <v>1221756</v>
      </c>
      <c r="AK5" s="22">
        <v>1207803</v>
      </c>
      <c r="AL5" s="21" t="e">
        <f t="shared" ref="AL5:AX5" si="0">AL6+AL19+AL28</f>
        <v>#REF!</v>
      </c>
      <c r="AM5" s="21" t="e">
        <f t="shared" si="0"/>
        <v>#REF!</v>
      </c>
      <c r="AN5" s="21">
        <f t="shared" si="0"/>
        <v>1438867</v>
      </c>
      <c r="AO5" s="21">
        <f t="shared" si="0"/>
        <v>1582479</v>
      </c>
      <c r="AP5" s="21">
        <f t="shared" si="0"/>
        <v>1587050</v>
      </c>
      <c r="AQ5" s="21">
        <f t="shared" si="0"/>
        <v>1608066</v>
      </c>
      <c r="AR5" s="21">
        <f t="shared" si="0"/>
        <v>1703679</v>
      </c>
      <c r="AS5" s="21">
        <f t="shared" si="0"/>
        <v>1773660</v>
      </c>
      <c r="AT5" s="21">
        <f t="shared" si="0"/>
        <v>1772808</v>
      </c>
      <c r="AU5" s="21">
        <f t="shared" si="0"/>
        <v>1815910</v>
      </c>
      <c r="AV5" s="21">
        <f t="shared" si="0"/>
        <v>1931937</v>
      </c>
      <c r="AW5" s="21">
        <f t="shared" si="0"/>
        <v>1958936</v>
      </c>
      <c r="AX5" s="21">
        <f t="shared" si="0"/>
        <v>1911166</v>
      </c>
      <c r="AY5" s="21">
        <f t="shared" ref="AY5:BA5" si="1">AY6+AY19+AY28</f>
        <v>1984394</v>
      </c>
      <c r="AZ5" s="21">
        <f t="shared" si="1"/>
        <v>1986646</v>
      </c>
      <c r="BA5" s="21">
        <f t="shared" si="1"/>
        <v>1991897</v>
      </c>
      <c r="BB5" s="21">
        <f t="shared" ref="BB5:BE5" si="2">BB6+BB19+BB28</f>
        <v>1877862</v>
      </c>
      <c r="BC5" s="21">
        <f t="shared" si="2"/>
        <v>2034242</v>
      </c>
      <c r="BD5" s="21">
        <f t="shared" si="2"/>
        <v>2057220</v>
      </c>
      <c r="BE5" s="21">
        <f t="shared" si="2"/>
        <v>2202196</v>
      </c>
    </row>
    <row r="6" spans="1:57" s="10" customFormat="1" x14ac:dyDescent="0.2">
      <c r="A6" s="16" t="s">
        <v>5</v>
      </c>
      <c r="B6" s="21">
        <f t="shared" ref="B6:AG6" si="3">B7+B8+B9+B10+B12+B14+B16+B18+B15+B17</f>
        <v>424315</v>
      </c>
      <c r="C6" s="21">
        <f t="shared" si="3"/>
        <v>430729</v>
      </c>
      <c r="D6" s="21">
        <f t="shared" si="3"/>
        <v>499801</v>
      </c>
      <c r="E6" s="21">
        <f t="shared" si="3"/>
        <v>504670</v>
      </c>
      <c r="F6" s="21">
        <f t="shared" si="3"/>
        <v>485168</v>
      </c>
      <c r="G6" s="21">
        <f t="shared" si="3"/>
        <v>497321</v>
      </c>
      <c r="H6" s="21">
        <f t="shared" si="3"/>
        <v>432457</v>
      </c>
      <c r="I6" s="21">
        <f t="shared" si="3"/>
        <v>436130</v>
      </c>
      <c r="J6" s="21">
        <f t="shared" si="3"/>
        <v>409951</v>
      </c>
      <c r="K6" s="21">
        <f t="shared" si="3"/>
        <v>422189</v>
      </c>
      <c r="L6" s="21">
        <f t="shared" si="3"/>
        <v>422819</v>
      </c>
      <c r="M6" s="21">
        <f t="shared" si="3"/>
        <v>387367</v>
      </c>
      <c r="N6" s="21">
        <f t="shared" si="3"/>
        <v>367664</v>
      </c>
      <c r="O6" s="21">
        <f t="shared" si="3"/>
        <v>382824</v>
      </c>
      <c r="P6" s="21">
        <f t="shared" si="3"/>
        <v>358772</v>
      </c>
      <c r="Q6" s="21">
        <f t="shared" si="3"/>
        <v>321500</v>
      </c>
      <c r="R6" s="21">
        <f t="shared" si="3"/>
        <v>317278</v>
      </c>
      <c r="S6" s="21">
        <f t="shared" si="3"/>
        <v>223379</v>
      </c>
      <c r="T6" s="21">
        <f t="shared" si="3"/>
        <v>200282</v>
      </c>
      <c r="U6" s="21">
        <f t="shared" si="3"/>
        <v>185384</v>
      </c>
      <c r="V6" s="21">
        <f t="shared" si="3"/>
        <v>186821</v>
      </c>
      <c r="W6" s="21">
        <f t="shared" si="3"/>
        <v>189631</v>
      </c>
      <c r="X6" s="21">
        <f t="shared" si="3"/>
        <v>209075</v>
      </c>
      <c r="Y6" s="21">
        <f t="shared" si="3"/>
        <v>223230</v>
      </c>
      <c r="Z6" s="21">
        <f t="shared" si="3"/>
        <v>207945</v>
      </c>
      <c r="AA6" s="21">
        <f t="shared" si="3"/>
        <v>215178</v>
      </c>
      <c r="AB6" s="21">
        <f t="shared" si="3"/>
        <v>234286</v>
      </c>
      <c r="AC6" s="21">
        <f t="shared" si="3"/>
        <v>209401</v>
      </c>
      <c r="AD6" s="21">
        <f t="shared" si="3"/>
        <v>202100</v>
      </c>
      <c r="AE6" s="21">
        <f t="shared" si="3"/>
        <v>240864</v>
      </c>
      <c r="AF6" s="21">
        <f t="shared" si="3"/>
        <v>267322</v>
      </c>
      <c r="AG6" s="21">
        <f t="shared" si="3"/>
        <v>257509</v>
      </c>
      <c r="AH6" s="21">
        <f t="shared" ref="AH6:AX6" si="4">AH7+AH8+AH9+AH10+AH12+AH14+AH16+AH18+AH15+AH17</f>
        <v>283422</v>
      </c>
      <c r="AI6" s="21">
        <f t="shared" si="4"/>
        <v>302801</v>
      </c>
      <c r="AJ6" s="21">
        <f t="shared" si="4"/>
        <v>308675</v>
      </c>
      <c r="AK6" s="21">
        <f t="shared" si="4"/>
        <v>279395</v>
      </c>
      <c r="AL6" s="21">
        <f t="shared" si="4"/>
        <v>377807</v>
      </c>
      <c r="AM6" s="21">
        <f t="shared" si="4"/>
        <v>351416</v>
      </c>
      <c r="AN6" s="21">
        <f t="shared" si="4"/>
        <v>442214</v>
      </c>
      <c r="AO6" s="21">
        <f t="shared" si="4"/>
        <v>493909</v>
      </c>
      <c r="AP6" s="21">
        <f t="shared" si="4"/>
        <v>431741</v>
      </c>
      <c r="AQ6" s="21">
        <f t="shared" si="4"/>
        <v>420190</v>
      </c>
      <c r="AR6" s="21">
        <f t="shared" si="4"/>
        <v>446086</v>
      </c>
      <c r="AS6" s="21">
        <f t="shared" si="4"/>
        <v>461949</v>
      </c>
      <c r="AT6" s="21">
        <f t="shared" si="4"/>
        <v>463699</v>
      </c>
      <c r="AU6" s="21">
        <f t="shared" si="4"/>
        <v>488453</v>
      </c>
      <c r="AV6" s="21">
        <f t="shared" si="4"/>
        <v>543264</v>
      </c>
      <c r="AW6" s="21">
        <f t="shared" si="4"/>
        <v>421314</v>
      </c>
      <c r="AX6" s="21">
        <f t="shared" si="4"/>
        <v>446109</v>
      </c>
      <c r="AY6" s="21">
        <f t="shared" ref="AY6:BA6" si="5">AY7+AY8+AY9+AY10+AY12+AY14+AY16+AY18+AY15+AY17</f>
        <v>428992</v>
      </c>
      <c r="AZ6" s="21">
        <f t="shared" si="5"/>
        <v>420581</v>
      </c>
      <c r="BA6" s="21">
        <f t="shared" si="5"/>
        <v>446523</v>
      </c>
      <c r="BB6" s="21">
        <f t="shared" ref="BB6:BE6" si="6">BB7+BB8+BB9+BB10+BB12+BB14+BB16+BB18+BB15+BB17</f>
        <v>427580</v>
      </c>
      <c r="BC6" s="21">
        <f t="shared" si="6"/>
        <v>474059</v>
      </c>
      <c r="BD6" s="21">
        <f t="shared" si="6"/>
        <v>506221</v>
      </c>
      <c r="BE6" s="21">
        <f t="shared" si="6"/>
        <v>474039</v>
      </c>
    </row>
    <row r="7" spans="1:57" x14ac:dyDescent="0.2">
      <c r="A7" s="2" t="s">
        <v>6</v>
      </c>
      <c r="B7" s="18">
        <v>25907</v>
      </c>
      <c r="C7" s="18">
        <v>28585</v>
      </c>
      <c r="D7" s="18">
        <v>30723</v>
      </c>
      <c r="E7" s="18">
        <v>23735</v>
      </c>
      <c r="F7" s="18">
        <v>23117</v>
      </c>
      <c r="G7" s="18">
        <v>29064</v>
      </c>
      <c r="H7" s="18">
        <v>24211</v>
      </c>
      <c r="I7" s="18">
        <v>16975</v>
      </c>
      <c r="J7" s="18">
        <v>17962</v>
      </c>
      <c r="K7" s="18">
        <v>22855</v>
      </c>
      <c r="L7" s="18">
        <v>25161</v>
      </c>
      <c r="M7" s="18">
        <v>20765</v>
      </c>
      <c r="N7" s="18">
        <v>21268</v>
      </c>
      <c r="O7" s="18">
        <v>26059</v>
      </c>
      <c r="P7" s="18">
        <v>26761</v>
      </c>
      <c r="Q7" s="18">
        <v>16429</v>
      </c>
      <c r="R7" s="18">
        <v>18441</v>
      </c>
      <c r="S7" s="18">
        <v>21436</v>
      </c>
      <c r="T7" s="18">
        <v>24596</v>
      </c>
      <c r="U7" s="18">
        <v>17656</v>
      </c>
      <c r="V7" s="18">
        <v>20074</v>
      </c>
      <c r="W7" s="18">
        <v>23213</v>
      </c>
      <c r="X7" s="18">
        <v>26287</v>
      </c>
      <c r="Y7" s="18">
        <v>15548</v>
      </c>
      <c r="Z7" s="18">
        <v>16227</v>
      </c>
      <c r="AA7" s="18">
        <v>20460</v>
      </c>
      <c r="AB7" s="18">
        <v>25087</v>
      </c>
      <c r="AC7" s="18">
        <v>20484</v>
      </c>
      <c r="AD7" s="18">
        <v>17602</v>
      </c>
      <c r="AE7" s="18">
        <v>22544</v>
      </c>
      <c r="AF7" s="18">
        <v>27691</v>
      </c>
      <c r="AG7" s="18">
        <v>21858</v>
      </c>
      <c r="AH7" s="18">
        <v>17678</v>
      </c>
      <c r="AI7" s="18">
        <v>22416</v>
      </c>
      <c r="AJ7" s="18">
        <v>26992</v>
      </c>
      <c r="AK7" s="18">
        <v>15450</v>
      </c>
      <c r="AL7" s="18">
        <v>10190</v>
      </c>
      <c r="AM7" s="18">
        <v>19000</v>
      </c>
      <c r="AN7" s="11">
        <v>26636</v>
      </c>
      <c r="AO7" s="11">
        <v>27272</v>
      </c>
      <c r="AP7" s="11">
        <v>21853</v>
      </c>
      <c r="AQ7" s="11">
        <v>32857</v>
      </c>
      <c r="AR7" s="11">
        <v>43123</v>
      </c>
      <c r="AS7" s="12">
        <v>37882</v>
      </c>
      <c r="AT7" s="11">
        <v>28544</v>
      </c>
      <c r="AU7" s="11">
        <v>37105</v>
      </c>
      <c r="AV7" s="12">
        <v>48220</v>
      </c>
      <c r="AW7" s="12">
        <v>42079</v>
      </c>
      <c r="AX7" s="11">
        <v>25918</v>
      </c>
      <c r="AY7" s="11">
        <v>35354</v>
      </c>
      <c r="AZ7" s="11">
        <v>41008</v>
      </c>
      <c r="BA7" s="11">
        <v>32002</v>
      </c>
      <c r="BB7" s="11">
        <v>23322</v>
      </c>
      <c r="BC7" s="11">
        <v>32323</v>
      </c>
      <c r="BD7" s="11">
        <v>40327</v>
      </c>
      <c r="BE7" s="11">
        <v>29917</v>
      </c>
    </row>
    <row r="8" spans="1:57" x14ac:dyDescent="0.2">
      <c r="A8" s="2" t="s">
        <v>7</v>
      </c>
      <c r="B8" s="18">
        <v>41024</v>
      </c>
      <c r="C8" s="18">
        <v>37856</v>
      </c>
      <c r="D8" s="18">
        <v>37245</v>
      </c>
      <c r="E8" s="18">
        <v>36403</v>
      </c>
      <c r="F8" s="18">
        <v>18101</v>
      </c>
      <c r="G8" s="18">
        <v>30188</v>
      </c>
      <c r="H8" s="18">
        <v>27291</v>
      </c>
      <c r="I8" s="18">
        <v>30565</v>
      </c>
      <c r="J8" s="18">
        <v>36555</v>
      </c>
      <c r="K8" s="18">
        <v>40600</v>
      </c>
      <c r="L8" s="18">
        <v>46585</v>
      </c>
      <c r="M8" s="18">
        <v>46979</v>
      </c>
      <c r="N8" s="18">
        <v>49641</v>
      </c>
      <c r="O8" s="18">
        <v>41333</v>
      </c>
      <c r="P8" s="18">
        <v>34267</v>
      </c>
      <c r="Q8" s="18">
        <v>20758</v>
      </c>
      <c r="R8" s="18">
        <v>30160</v>
      </c>
      <c r="S8" s="18">
        <v>30353</v>
      </c>
      <c r="T8" s="18">
        <v>26047</v>
      </c>
      <c r="U8" s="18">
        <v>20330</v>
      </c>
      <c r="V8" s="18">
        <v>30364</v>
      </c>
      <c r="W8" s="18">
        <v>33765</v>
      </c>
      <c r="X8" s="18">
        <v>30869</v>
      </c>
      <c r="Y8" s="18">
        <v>28165</v>
      </c>
      <c r="Z8" s="18">
        <v>19940</v>
      </c>
      <c r="AA8" s="18">
        <v>25991</v>
      </c>
      <c r="AB8" s="18">
        <v>28686</v>
      </c>
      <c r="AC8" s="18">
        <v>27405</v>
      </c>
      <c r="AD8" s="18">
        <v>37455</v>
      </c>
      <c r="AE8" s="18">
        <v>43608</v>
      </c>
      <c r="AF8" s="18">
        <v>46123</v>
      </c>
      <c r="AG8" s="18">
        <v>26853</v>
      </c>
      <c r="AH8" s="18">
        <v>39315</v>
      </c>
      <c r="AI8" s="18">
        <v>44329</v>
      </c>
      <c r="AJ8" s="18">
        <v>39559</v>
      </c>
      <c r="AK8" s="18">
        <v>35123</v>
      </c>
      <c r="AL8" s="18">
        <v>58812</v>
      </c>
      <c r="AM8" s="18">
        <v>46958</v>
      </c>
      <c r="AN8" s="11">
        <v>68583</v>
      </c>
      <c r="AO8" s="11">
        <v>87756</v>
      </c>
      <c r="AP8" s="11">
        <v>134694</v>
      </c>
      <c r="AQ8" s="11">
        <v>136543</v>
      </c>
      <c r="AR8" s="11">
        <v>130186</v>
      </c>
      <c r="AS8" s="12">
        <v>115340</v>
      </c>
      <c r="AT8" s="11">
        <v>132343</v>
      </c>
      <c r="AU8" s="11">
        <v>152829</v>
      </c>
      <c r="AV8" s="12">
        <v>178682</v>
      </c>
      <c r="AW8" s="12">
        <v>106976</v>
      </c>
      <c r="AX8" s="11">
        <v>99921</v>
      </c>
      <c r="AY8" s="11">
        <v>76592</v>
      </c>
      <c r="AZ8" s="11">
        <v>60934</v>
      </c>
      <c r="BA8" s="11">
        <v>56071</v>
      </c>
      <c r="BB8" s="11">
        <v>67356</v>
      </c>
      <c r="BC8" s="11">
        <v>85312</v>
      </c>
      <c r="BD8" s="11">
        <v>112888</v>
      </c>
      <c r="BE8" s="11">
        <v>94373</v>
      </c>
    </row>
    <row r="9" spans="1:57" x14ac:dyDescent="0.2">
      <c r="A9" s="27" t="s">
        <v>8</v>
      </c>
      <c r="B9" s="18">
        <v>1569</v>
      </c>
      <c r="C9" s="18">
        <v>6600</v>
      </c>
      <c r="D9" s="18">
        <v>7542</v>
      </c>
      <c r="E9" s="18">
        <v>4966</v>
      </c>
      <c r="F9" s="18">
        <v>2801</v>
      </c>
      <c r="G9" s="18">
        <v>944</v>
      </c>
      <c r="H9" s="18">
        <v>4920</v>
      </c>
      <c r="I9" s="18">
        <v>9573</v>
      </c>
      <c r="J9" s="18">
        <v>4268</v>
      </c>
      <c r="K9" s="18">
        <v>5310</v>
      </c>
      <c r="L9" s="18">
        <v>5805</v>
      </c>
      <c r="M9" s="18">
        <v>10980</v>
      </c>
      <c r="N9" s="18">
        <v>3020</v>
      </c>
      <c r="O9" s="18">
        <v>1535</v>
      </c>
      <c r="P9" s="18">
        <v>3537</v>
      </c>
      <c r="Q9" s="18">
        <v>3957</v>
      </c>
      <c r="R9" s="18">
        <v>3021</v>
      </c>
      <c r="S9" s="18">
        <v>1764</v>
      </c>
      <c r="T9" s="18">
        <v>1824</v>
      </c>
      <c r="U9" s="18">
        <v>2144</v>
      </c>
      <c r="V9" s="18">
        <v>1421</v>
      </c>
      <c r="W9" s="18">
        <v>1591</v>
      </c>
      <c r="X9" s="18">
        <v>1574</v>
      </c>
      <c r="Y9" s="18">
        <v>1172</v>
      </c>
      <c r="Z9" s="18">
        <v>888</v>
      </c>
      <c r="AA9" s="18">
        <v>1269</v>
      </c>
      <c r="AB9" s="18">
        <v>1084</v>
      </c>
      <c r="AC9" s="18">
        <v>4918</v>
      </c>
      <c r="AD9" s="18">
        <v>1742</v>
      </c>
      <c r="AE9" s="18">
        <v>3190</v>
      </c>
      <c r="AF9" s="18">
        <v>1603</v>
      </c>
      <c r="AG9" s="18">
        <v>6799</v>
      </c>
      <c r="AH9" s="18">
        <v>19508</v>
      </c>
      <c r="AI9" s="18">
        <v>1005</v>
      </c>
      <c r="AJ9" s="18">
        <v>951</v>
      </c>
      <c r="AK9" s="18">
        <v>9567</v>
      </c>
      <c r="AL9" s="18">
        <v>3009</v>
      </c>
      <c r="AM9" s="18">
        <v>2903</v>
      </c>
      <c r="AN9" s="11">
        <v>8403</v>
      </c>
      <c r="AO9" s="11">
        <v>7553</v>
      </c>
      <c r="AP9" s="11">
        <v>6879</v>
      </c>
      <c r="AQ9" s="11">
        <v>11662</v>
      </c>
      <c r="AR9" s="11">
        <v>14916</v>
      </c>
      <c r="AS9" s="12">
        <v>7086</v>
      </c>
      <c r="AT9" s="11">
        <v>14500</v>
      </c>
      <c r="AU9" s="11">
        <v>9702</v>
      </c>
      <c r="AV9" s="12">
        <v>25011</v>
      </c>
      <c r="AW9" s="12">
        <v>25138</v>
      </c>
      <c r="AX9" s="11">
        <v>7133</v>
      </c>
      <c r="AY9" s="11">
        <v>3670</v>
      </c>
      <c r="AZ9" s="11">
        <v>4915</v>
      </c>
      <c r="BA9" s="11">
        <v>8230</v>
      </c>
      <c r="BB9" s="11">
        <v>1692</v>
      </c>
      <c r="BC9" s="11">
        <v>7108</v>
      </c>
      <c r="BD9" s="11">
        <v>390</v>
      </c>
      <c r="BE9" s="11">
        <v>1296</v>
      </c>
    </row>
    <row r="10" spans="1:57" x14ac:dyDescent="0.2">
      <c r="A10" s="27" t="s">
        <v>9</v>
      </c>
      <c r="B10" s="18">
        <v>330416</v>
      </c>
      <c r="C10" s="18">
        <v>333970</v>
      </c>
      <c r="D10" s="18">
        <v>400182</v>
      </c>
      <c r="E10" s="18">
        <v>420056</v>
      </c>
      <c r="F10" s="18">
        <v>426417</v>
      </c>
      <c r="G10" s="18">
        <v>422002</v>
      </c>
      <c r="H10" s="18">
        <v>359848</v>
      </c>
      <c r="I10" s="18">
        <v>353045</v>
      </c>
      <c r="J10" s="18">
        <v>336272</v>
      </c>
      <c r="K10" s="18">
        <v>323417</v>
      </c>
      <c r="L10" s="18">
        <v>301217</v>
      </c>
      <c r="M10" s="18">
        <v>261691</v>
      </c>
      <c r="N10" s="18">
        <v>237690</v>
      </c>
      <c r="O10" s="18">
        <v>267768</v>
      </c>
      <c r="P10" s="18">
        <v>248509</v>
      </c>
      <c r="Q10" s="18">
        <v>233740</v>
      </c>
      <c r="R10" s="18">
        <v>216351</v>
      </c>
      <c r="S10" s="18">
        <v>137997</v>
      </c>
      <c r="T10" s="18">
        <v>125756</v>
      </c>
      <c r="U10" s="18">
        <v>124642</v>
      </c>
      <c r="V10" s="18">
        <v>117496</v>
      </c>
      <c r="W10" s="18">
        <v>115854</v>
      </c>
      <c r="X10" s="18">
        <v>134642</v>
      </c>
      <c r="Y10" s="18">
        <v>163398</v>
      </c>
      <c r="Z10" s="18">
        <v>156764</v>
      </c>
      <c r="AA10" s="18">
        <v>150433</v>
      </c>
      <c r="AB10" s="18">
        <v>159330</v>
      </c>
      <c r="AC10" s="18">
        <v>126709</v>
      </c>
      <c r="AD10" s="18">
        <v>126787</v>
      </c>
      <c r="AE10" s="18">
        <v>125847</v>
      </c>
      <c r="AF10" s="18">
        <v>120158</v>
      </c>
      <c r="AG10" s="18">
        <v>153745</v>
      </c>
      <c r="AH10" s="18">
        <v>159226</v>
      </c>
      <c r="AI10" s="18">
        <v>190767</v>
      </c>
      <c r="AJ10" s="18">
        <v>169741</v>
      </c>
      <c r="AK10" s="18">
        <v>160900</v>
      </c>
      <c r="AL10" s="18">
        <v>261423</v>
      </c>
      <c r="AM10" s="18">
        <v>224431</v>
      </c>
      <c r="AN10" s="11">
        <v>228393</v>
      </c>
      <c r="AO10" s="11">
        <v>237729</v>
      </c>
      <c r="AP10" s="11">
        <v>179353</v>
      </c>
      <c r="AQ10" s="11">
        <v>153174</v>
      </c>
      <c r="AR10" s="11">
        <v>170704</v>
      </c>
      <c r="AS10" s="12">
        <v>213371</v>
      </c>
      <c r="AT10" s="11">
        <v>200672</v>
      </c>
      <c r="AU10" s="11">
        <v>203550</v>
      </c>
      <c r="AV10" s="12">
        <v>190001</v>
      </c>
      <c r="AW10" s="12">
        <v>177532</v>
      </c>
      <c r="AX10" s="11">
        <v>250332</v>
      </c>
      <c r="AY10" s="11">
        <v>253723</v>
      </c>
      <c r="AZ10" s="11">
        <v>247156</v>
      </c>
      <c r="BA10" s="11">
        <v>302960</v>
      </c>
      <c r="BB10" s="11">
        <v>272505</v>
      </c>
      <c r="BC10" s="11">
        <v>274208</v>
      </c>
      <c r="BD10" s="11">
        <v>270037</v>
      </c>
      <c r="BE10" s="11">
        <v>264526</v>
      </c>
    </row>
    <row r="11" spans="1:57" x14ac:dyDescent="0.2">
      <c r="A11" s="27" t="s">
        <v>10</v>
      </c>
      <c r="B11" s="18">
        <v>25873</v>
      </c>
      <c r="C11" s="18">
        <v>24369</v>
      </c>
      <c r="D11" s="18">
        <v>25094</v>
      </c>
      <c r="E11" s="18">
        <v>19510</v>
      </c>
      <c r="F11" s="18">
        <v>21461</v>
      </c>
      <c r="G11" s="18">
        <v>25014</v>
      </c>
      <c r="H11" s="18">
        <v>24618</v>
      </c>
      <c r="I11" s="18">
        <v>25972</v>
      </c>
      <c r="J11" s="18">
        <v>24774</v>
      </c>
      <c r="K11" s="18">
        <v>30007</v>
      </c>
      <c r="L11" s="18">
        <v>44051</v>
      </c>
      <c r="M11" s="18">
        <v>46952</v>
      </c>
      <c r="N11" s="18">
        <v>56045</v>
      </c>
      <c r="O11" s="18">
        <v>46129</v>
      </c>
      <c r="P11" s="18">
        <v>45698</v>
      </c>
      <c r="Q11" s="18">
        <v>46616</v>
      </c>
      <c r="R11" s="18">
        <v>49305</v>
      </c>
      <c r="S11" s="18">
        <v>31829</v>
      </c>
      <c r="T11" s="18">
        <v>22059</v>
      </c>
      <c r="U11" s="18">
        <v>20612</v>
      </c>
      <c r="V11" s="18">
        <v>17466</v>
      </c>
      <c r="W11" s="18">
        <v>15208</v>
      </c>
      <c r="X11" s="18">
        <v>15703</v>
      </c>
      <c r="Y11" s="18">
        <v>14947</v>
      </c>
      <c r="Z11" s="18">
        <v>14126</v>
      </c>
      <c r="AA11" s="18">
        <v>17025</v>
      </c>
      <c r="AB11" s="18">
        <v>20099</v>
      </c>
      <c r="AC11" s="18">
        <v>29885</v>
      </c>
      <c r="AD11" s="18">
        <v>17358</v>
      </c>
      <c r="AE11" s="18">
        <v>44519</v>
      </c>
      <c r="AF11" s="18">
        <v>69273</v>
      </c>
      <c r="AG11" s="18">
        <v>48254</v>
      </c>
      <c r="AH11" s="18">
        <v>44136</v>
      </c>
      <c r="AI11" s="18">
        <v>44284</v>
      </c>
      <c r="AJ11" s="18">
        <v>71432</v>
      </c>
      <c r="AK11" s="18">
        <v>58355</v>
      </c>
      <c r="AL11" s="13">
        <f t="shared" ref="AL11:AX11" si="7">SUM(AL12:AL13)</f>
        <v>43338</v>
      </c>
      <c r="AM11" s="13">
        <f t="shared" si="7"/>
        <v>57180</v>
      </c>
      <c r="AN11" s="13">
        <f t="shared" si="7"/>
        <v>109264</v>
      </c>
      <c r="AO11" s="13">
        <f t="shared" si="7"/>
        <v>132383</v>
      </c>
      <c r="AP11" s="13">
        <f t="shared" si="7"/>
        <v>87487</v>
      </c>
      <c r="AQ11" s="13">
        <f t="shared" si="7"/>
        <v>84532</v>
      </c>
      <c r="AR11" s="13">
        <f t="shared" si="7"/>
        <v>85632</v>
      </c>
      <c r="AS11" s="13">
        <f t="shared" si="7"/>
        <v>86825</v>
      </c>
      <c r="AT11" s="13">
        <f t="shared" si="7"/>
        <v>85420</v>
      </c>
      <c r="AU11" s="13">
        <f t="shared" si="7"/>
        <v>82918</v>
      </c>
      <c r="AV11" s="13">
        <f t="shared" si="7"/>
        <v>98944</v>
      </c>
      <c r="AW11" s="13">
        <f t="shared" si="7"/>
        <v>66906</v>
      </c>
      <c r="AX11" s="13">
        <f t="shared" si="7"/>
        <v>60313</v>
      </c>
      <c r="AY11" s="13">
        <v>57047</v>
      </c>
      <c r="AZ11" s="13">
        <v>64012</v>
      </c>
      <c r="BA11" s="13">
        <v>43412</v>
      </c>
      <c r="BB11" s="11">
        <v>57125</v>
      </c>
      <c r="BC11" s="13">
        <f>BC12+BC13</f>
        <v>75108</v>
      </c>
      <c r="BD11" s="13">
        <f t="shared" ref="BD11:BE11" si="8">SUM(BD12:BD13)</f>
        <v>77421</v>
      </c>
      <c r="BE11" s="13">
        <f t="shared" si="8"/>
        <v>78006</v>
      </c>
    </row>
    <row r="12" spans="1:57" x14ac:dyDescent="0.2">
      <c r="A12" s="28" t="s">
        <v>11</v>
      </c>
      <c r="B12" s="18">
        <v>2890</v>
      </c>
      <c r="C12" s="18">
        <v>3072</v>
      </c>
      <c r="D12" s="18">
        <v>3738</v>
      </c>
      <c r="E12" s="18">
        <v>3928</v>
      </c>
      <c r="F12" s="18">
        <v>6044</v>
      </c>
      <c r="G12" s="18">
        <v>4694</v>
      </c>
      <c r="H12" s="18">
        <v>5162</v>
      </c>
      <c r="I12" s="18">
        <v>5325</v>
      </c>
      <c r="J12" s="18">
        <v>5549</v>
      </c>
      <c r="K12" s="18">
        <v>6627</v>
      </c>
      <c r="L12" s="18">
        <v>18457</v>
      </c>
      <c r="M12" s="18">
        <v>20595</v>
      </c>
      <c r="N12" s="18">
        <v>27119</v>
      </c>
      <c r="O12" s="18">
        <v>21590</v>
      </c>
      <c r="P12" s="18">
        <v>24657</v>
      </c>
      <c r="Q12" s="18">
        <v>25951</v>
      </c>
      <c r="R12" s="18">
        <v>29019</v>
      </c>
      <c r="S12" s="18">
        <v>15024</v>
      </c>
      <c r="T12" s="18">
        <v>691</v>
      </c>
      <c r="U12" s="18">
        <v>638</v>
      </c>
      <c r="V12" s="18">
        <v>669</v>
      </c>
      <c r="W12" s="18">
        <v>497</v>
      </c>
      <c r="X12" s="18">
        <v>590</v>
      </c>
      <c r="Y12" s="18">
        <v>758</v>
      </c>
      <c r="Z12" s="18">
        <v>889</v>
      </c>
      <c r="AA12" s="18">
        <v>678</v>
      </c>
      <c r="AB12" s="18">
        <v>939</v>
      </c>
      <c r="AC12" s="18">
        <v>778</v>
      </c>
      <c r="AD12" s="18">
        <v>705</v>
      </c>
      <c r="AE12" s="18">
        <v>1110</v>
      </c>
      <c r="AF12" s="18">
        <v>8608</v>
      </c>
      <c r="AG12" s="18">
        <v>4472</v>
      </c>
      <c r="AH12" s="18">
        <v>1174</v>
      </c>
      <c r="AI12" s="18">
        <v>764</v>
      </c>
      <c r="AJ12" s="18">
        <v>1160</v>
      </c>
      <c r="AK12" s="18">
        <v>1679</v>
      </c>
      <c r="AL12" s="18">
        <v>666</v>
      </c>
      <c r="AM12" s="18">
        <v>662</v>
      </c>
      <c r="AN12" s="11">
        <v>568</v>
      </c>
      <c r="AO12" s="11">
        <v>430</v>
      </c>
      <c r="AP12" s="11">
        <v>405</v>
      </c>
      <c r="AQ12" s="11">
        <v>1677</v>
      </c>
      <c r="AR12" s="11">
        <v>2130</v>
      </c>
      <c r="AS12" s="12">
        <v>3096</v>
      </c>
      <c r="AT12" s="11">
        <v>1763</v>
      </c>
      <c r="AU12" s="11">
        <v>2811</v>
      </c>
      <c r="AV12" s="12">
        <v>1365</v>
      </c>
      <c r="AW12" s="12">
        <v>1490</v>
      </c>
      <c r="AX12" s="11">
        <v>823</v>
      </c>
      <c r="AY12" s="11">
        <v>600</v>
      </c>
      <c r="AZ12" s="11">
        <v>191</v>
      </c>
      <c r="BA12" s="11">
        <v>206</v>
      </c>
      <c r="BB12" s="11">
        <v>252</v>
      </c>
      <c r="BC12" s="11">
        <v>1032</v>
      </c>
      <c r="BD12" s="11">
        <v>1436</v>
      </c>
      <c r="BE12" s="11">
        <v>9178</v>
      </c>
    </row>
    <row r="13" spans="1:57" x14ac:dyDescent="0.2">
      <c r="A13" s="28" t="s">
        <v>12</v>
      </c>
      <c r="B13" s="18">
        <v>22983</v>
      </c>
      <c r="C13" s="18">
        <v>21297</v>
      </c>
      <c r="D13" s="13">
        <f t="shared" ref="D13:AX13" si="9">D14+D15+D16+D17</f>
        <v>20371</v>
      </c>
      <c r="E13" s="13">
        <f t="shared" si="9"/>
        <v>15582</v>
      </c>
      <c r="F13" s="13">
        <f t="shared" si="9"/>
        <v>8688</v>
      </c>
      <c r="G13" s="13">
        <f t="shared" si="9"/>
        <v>10429</v>
      </c>
      <c r="H13" s="13">
        <f t="shared" si="9"/>
        <v>11025</v>
      </c>
      <c r="I13" s="13">
        <f t="shared" si="9"/>
        <v>20647</v>
      </c>
      <c r="J13" s="13">
        <f t="shared" si="9"/>
        <v>9345</v>
      </c>
      <c r="K13" s="13">
        <f t="shared" si="9"/>
        <v>23380</v>
      </c>
      <c r="L13" s="13">
        <f t="shared" si="9"/>
        <v>25594</v>
      </c>
      <c r="M13" s="13">
        <f t="shared" si="9"/>
        <v>26357</v>
      </c>
      <c r="N13" s="13">
        <f t="shared" si="9"/>
        <v>28926</v>
      </c>
      <c r="O13" s="13">
        <f t="shared" si="9"/>
        <v>24539</v>
      </c>
      <c r="P13" s="13">
        <f t="shared" si="9"/>
        <v>21041</v>
      </c>
      <c r="Q13" s="13">
        <f t="shared" si="9"/>
        <v>20665</v>
      </c>
      <c r="R13" s="13">
        <f t="shared" si="9"/>
        <v>20286</v>
      </c>
      <c r="S13" s="13">
        <f t="shared" si="9"/>
        <v>16805</v>
      </c>
      <c r="T13" s="13">
        <f t="shared" si="9"/>
        <v>21368</v>
      </c>
      <c r="U13" s="13">
        <f t="shared" si="9"/>
        <v>19974</v>
      </c>
      <c r="V13" s="13">
        <f t="shared" si="9"/>
        <v>16797</v>
      </c>
      <c r="W13" s="13">
        <f t="shared" si="9"/>
        <v>14711</v>
      </c>
      <c r="X13" s="13">
        <f t="shared" si="9"/>
        <v>15113</v>
      </c>
      <c r="Y13" s="13">
        <f t="shared" si="9"/>
        <v>14189</v>
      </c>
      <c r="Z13" s="13">
        <f t="shared" si="9"/>
        <v>13237</v>
      </c>
      <c r="AA13" s="13">
        <f t="shared" si="9"/>
        <v>16347</v>
      </c>
      <c r="AB13" s="13">
        <f t="shared" si="9"/>
        <v>19160</v>
      </c>
      <c r="AC13" s="13">
        <f t="shared" si="9"/>
        <v>29107</v>
      </c>
      <c r="AD13" s="13">
        <f t="shared" si="9"/>
        <v>16653</v>
      </c>
      <c r="AE13" s="13">
        <f t="shared" si="9"/>
        <v>43409</v>
      </c>
      <c r="AF13" s="13">
        <f t="shared" si="9"/>
        <v>60665</v>
      </c>
      <c r="AG13" s="13">
        <f t="shared" si="9"/>
        <v>43782</v>
      </c>
      <c r="AH13" s="13">
        <f t="shared" si="9"/>
        <v>42962</v>
      </c>
      <c r="AI13" s="13">
        <f t="shared" si="9"/>
        <v>43520</v>
      </c>
      <c r="AJ13" s="13">
        <f t="shared" si="9"/>
        <v>70272</v>
      </c>
      <c r="AK13" s="13">
        <f t="shared" si="9"/>
        <v>56676</v>
      </c>
      <c r="AL13" s="13">
        <f t="shared" si="9"/>
        <v>42672</v>
      </c>
      <c r="AM13" s="13">
        <f t="shared" si="9"/>
        <v>56518</v>
      </c>
      <c r="AN13" s="13">
        <f t="shared" si="9"/>
        <v>108696</v>
      </c>
      <c r="AO13" s="13">
        <f t="shared" si="9"/>
        <v>131953</v>
      </c>
      <c r="AP13" s="13">
        <f t="shared" si="9"/>
        <v>87082</v>
      </c>
      <c r="AQ13" s="13">
        <f t="shared" si="9"/>
        <v>82855</v>
      </c>
      <c r="AR13" s="13">
        <f t="shared" si="9"/>
        <v>83502</v>
      </c>
      <c r="AS13" s="13">
        <f t="shared" si="9"/>
        <v>83729</v>
      </c>
      <c r="AT13" s="13">
        <f t="shared" si="9"/>
        <v>83657</v>
      </c>
      <c r="AU13" s="13">
        <f t="shared" si="9"/>
        <v>80107</v>
      </c>
      <c r="AV13" s="13">
        <f t="shared" si="9"/>
        <v>97579</v>
      </c>
      <c r="AW13" s="13">
        <f t="shared" si="9"/>
        <v>65416</v>
      </c>
      <c r="AX13" s="13">
        <f t="shared" si="9"/>
        <v>59490</v>
      </c>
      <c r="AY13" s="13">
        <v>56447</v>
      </c>
      <c r="AZ13" s="13">
        <v>63821</v>
      </c>
      <c r="BA13" s="13">
        <v>43206</v>
      </c>
      <c r="BB13" s="11">
        <v>56873</v>
      </c>
      <c r="BC13" s="13">
        <f>SUM(BC14:BC18)</f>
        <v>74076</v>
      </c>
      <c r="BD13" s="13">
        <f t="shared" ref="BD13:BE13" si="10">BD14+BD15+BD16+BD17</f>
        <v>75985</v>
      </c>
      <c r="BE13" s="13">
        <f t="shared" si="10"/>
        <v>68828</v>
      </c>
    </row>
    <row r="14" spans="1:57" x14ac:dyDescent="0.2">
      <c r="A14" s="4" t="s">
        <v>13</v>
      </c>
      <c r="B14" s="18">
        <v>8047</v>
      </c>
      <c r="C14" s="18">
        <v>7392</v>
      </c>
      <c r="D14" s="18">
        <v>6667</v>
      </c>
      <c r="E14" s="18">
        <v>403</v>
      </c>
      <c r="F14" s="18">
        <v>392</v>
      </c>
      <c r="G14" s="18">
        <v>392</v>
      </c>
      <c r="H14" s="18">
        <v>392</v>
      </c>
      <c r="I14" s="18">
        <v>392</v>
      </c>
      <c r="J14" s="18">
        <v>382</v>
      </c>
      <c r="K14" s="18">
        <v>374</v>
      </c>
      <c r="L14" s="18">
        <v>43</v>
      </c>
      <c r="M14" s="18">
        <v>732</v>
      </c>
      <c r="N14" s="18">
        <v>441</v>
      </c>
      <c r="O14" s="18">
        <v>400</v>
      </c>
      <c r="P14" s="18">
        <v>380</v>
      </c>
      <c r="Q14" s="18">
        <v>2294</v>
      </c>
      <c r="R14" s="18">
        <v>297</v>
      </c>
      <c r="S14" s="18">
        <v>297</v>
      </c>
      <c r="T14" s="18">
        <v>297</v>
      </c>
      <c r="U14" s="18">
        <v>2014</v>
      </c>
      <c r="V14" s="18">
        <v>2014</v>
      </c>
      <c r="W14" s="18">
        <v>157</v>
      </c>
      <c r="X14" s="18">
        <v>158</v>
      </c>
      <c r="Y14" s="18">
        <v>0</v>
      </c>
      <c r="Z14" s="18">
        <v>232</v>
      </c>
      <c r="AA14" s="18">
        <v>667</v>
      </c>
      <c r="AB14" s="18">
        <v>1003</v>
      </c>
      <c r="AC14" s="18">
        <v>8335</v>
      </c>
      <c r="AD14" s="18">
        <v>105</v>
      </c>
      <c r="AE14" s="18">
        <v>24624</v>
      </c>
      <c r="AF14" s="18">
        <v>39154</v>
      </c>
      <c r="AG14" s="18">
        <v>23785</v>
      </c>
      <c r="AH14" s="18">
        <v>25805</v>
      </c>
      <c r="AI14" s="18">
        <v>25805</v>
      </c>
      <c r="AJ14" s="18">
        <v>47682</v>
      </c>
      <c r="AK14" s="18">
        <v>39523</v>
      </c>
      <c r="AL14" s="18">
        <v>27598</v>
      </c>
      <c r="AM14" s="18">
        <v>33081</v>
      </c>
      <c r="AN14" s="11">
        <v>76843</v>
      </c>
      <c r="AO14" s="11">
        <v>91130</v>
      </c>
      <c r="AP14" s="11">
        <v>37322</v>
      </c>
      <c r="AQ14" s="11">
        <v>35418</v>
      </c>
      <c r="AR14" s="11">
        <v>25504</v>
      </c>
      <c r="AS14" s="12">
        <v>17983</v>
      </c>
      <c r="AT14" s="11">
        <v>19454</v>
      </c>
      <c r="AU14" s="11">
        <v>21407</v>
      </c>
      <c r="AV14" s="12">
        <v>22101</v>
      </c>
      <c r="AW14" s="12">
        <v>15130</v>
      </c>
      <c r="AX14" s="11">
        <v>16547</v>
      </c>
      <c r="AY14" s="11">
        <v>16496</v>
      </c>
      <c r="AZ14" s="11">
        <v>15791</v>
      </c>
      <c r="BA14" s="11">
        <v>368</v>
      </c>
      <c r="BB14" s="11">
        <v>9417</v>
      </c>
      <c r="BC14" s="11">
        <v>18637</v>
      </c>
      <c r="BD14" s="11">
        <v>19431</v>
      </c>
      <c r="BE14" s="11">
        <v>17817</v>
      </c>
    </row>
    <row r="15" spans="1:57" x14ac:dyDescent="0.2">
      <c r="A15" s="4" t="s">
        <v>16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18">
        <v>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8">
        <v>0</v>
      </c>
      <c r="X15" s="18">
        <v>0</v>
      </c>
      <c r="Y15" s="18">
        <v>158</v>
      </c>
      <c r="Z15" s="18">
        <v>0</v>
      </c>
      <c r="AA15" s="18">
        <v>0</v>
      </c>
      <c r="AB15" s="18">
        <v>0</v>
      </c>
      <c r="AC15" s="18">
        <v>1551</v>
      </c>
      <c r="AD15" s="18">
        <v>0</v>
      </c>
      <c r="AE15" s="18">
        <v>0</v>
      </c>
      <c r="AF15" s="18">
        <v>0</v>
      </c>
      <c r="AG15" s="18">
        <v>2195</v>
      </c>
      <c r="AH15" s="18">
        <v>0</v>
      </c>
      <c r="AI15" s="18">
        <v>0</v>
      </c>
      <c r="AJ15" s="18">
        <v>256</v>
      </c>
      <c r="AK15" s="18">
        <v>1205</v>
      </c>
      <c r="AL15" s="18">
        <v>90</v>
      </c>
      <c r="AM15" s="18">
        <v>608</v>
      </c>
      <c r="AN15" s="18">
        <v>2412</v>
      </c>
      <c r="AO15" s="18">
        <v>4856</v>
      </c>
      <c r="AP15" s="18">
        <v>887</v>
      </c>
      <c r="AQ15" s="18">
        <v>3074</v>
      </c>
      <c r="AR15" s="18">
        <v>4886</v>
      </c>
      <c r="AS15" s="18">
        <v>7680</v>
      </c>
      <c r="AT15" s="18">
        <v>1529</v>
      </c>
      <c r="AU15" s="18">
        <v>2983</v>
      </c>
      <c r="AV15" s="18">
        <v>5743</v>
      </c>
      <c r="AW15" s="18">
        <v>9406</v>
      </c>
      <c r="AX15" s="11">
        <v>1420</v>
      </c>
      <c r="AY15" s="11">
        <v>2685</v>
      </c>
      <c r="AZ15" s="11">
        <v>3761</v>
      </c>
      <c r="BA15" s="11">
        <v>5507</v>
      </c>
      <c r="BB15" s="11">
        <v>263</v>
      </c>
      <c r="BC15" s="11">
        <v>1549</v>
      </c>
      <c r="BD15" s="11">
        <v>2286</v>
      </c>
      <c r="BE15" s="11">
        <v>4797</v>
      </c>
    </row>
    <row r="16" spans="1:57" x14ac:dyDescent="0.2">
      <c r="A16" s="4" t="s">
        <v>14</v>
      </c>
      <c r="B16" s="18">
        <v>10088</v>
      </c>
      <c r="C16" s="18">
        <v>9627</v>
      </c>
      <c r="D16" s="18">
        <v>10304</v>
      </c>
      <c r="E16" s="18">
        <v>9322</v>
      </c>
      <c r="F16" s="18">
        <v>8296</v>
      </c>
      <c r="G16" s="18">
        <v>10037</v>
      </c>
      <c r="H16" s="18">
        <v>10633</v>
      </c>
      <c r="I16" s="18">
        <v>10844</v>
      </c>
      <c r="J16" s="18">
        <v>8963</v>
      </c>
      <c r="K16" s="18">
        <v>12651</v>
      </c>
      <c r="L16" s="18">
        <v>15431</v>
      </c>
      <c r="M16" s="18">
        <v>18275</v>
      </c>
      <c r="N16" s="18">
        <v>20970</v>
      </c>
      <c r="O16" s="18">
        <v>15552</v>
      </c>
      <c r="P16" s="18">
        <v>13036</v>
      </c>
      <c r="Q16" s="18">
        <v>11418</v>
      </c>
      <c r="R16" s="18">
        <v>11917</v>
      </c>
      <c r="S16" s="18">
        <v>8240</v>
      </c>
      <c r="T16" s="18">
        <v>12061</v>
      </c>
      <c r="U16" s="18">
        <v>11614</v>
      </c>
      <c r="V16" s="18">
        <v>8660</v>
      </c>
      <c r="W16" s="18">
        <v>8618</v>
      </c>
      <c r="X16" s="18">
        <v>8466</v>
      </c>
      <c r="Y16" s="18">
        <v>8318</v>
      </c>
      <c r="Z16" s="18">
        <v>7227</v>
      </c>
      <c r="AA16" s="18">
        <v>9983</v>
      </c>
      <c r="AB16" s="18">
        <v>12616</v>
      </c>
      <c r="AC16" s="18">
        <v>12755</v>
      </c>
      <c r="AD16" s="18">
        <v>10014</v>
      </c>
      <c r="AE16" s="18">
        <v>12808</v>
      </c>
      <c r="AF16" s="18">
        <v>15923</v>
      </c>
      <c r="AG16" s="18">
        <v>14824</v>
      </c>
      <c r="AH16" s="18">
        <v>13848</v>
      </c>
      <c r="AI16" s="18">
        <v>14017</v>
      </c>
      <c r="AJ16" s="18">
        <v>18523</v>
      </c>
      <c r="AK16" s="18">
        <v>12186</v>
      </c>
      <c r="AL16" s="18">
        <v>11633</v>
      </c>
      <c r="AM16" s="18">
        <v>19539</v>
      </c>
      <c r="AN16" s="11">
        <v>25992</v>
      </c>
      <c r="AO16" s="11">
        <v>32156</v>
      </c>
      <c r="AP16" s="11">
        <v>44990</v>
      </c>
      <c r="AQ16" s="11">
        <v>40457</v>
      </c>
      <c r="AR16" s="11">
        <v>48179</v>
      </c>
      <c r="AS16" s="12">
        <v>53046</v>
      </c>
      <c r="AT16" s="11">
        <v>54476</v>
      </c>
      <c r="AU16" s="11">
        <v>47288</v>
      </c>
      <c r="AV16" s="12">
        <v>60344</v>
      </c>
      <c r="AW16" s="12">
        <v>31187</v>
      </c>
      <c r="AX16" s="11">
        <v>34132</v>
      </c>
      <c r="AY16" s="11">
        <v>29987</v>
      </c>
      <c r="AZ16" s="11">
        <v>34898</v>
      </c>
      <c r="BA16" s="11">
        <v>28034</v>
      </c>
      <c r="BB16" s="11">
        <v>36836</v>
      </c>
      <c r="BC16" s="11">
        <v>36431</v>
      </c>
      <c r="BD16" s="11">
        <v>41710</v>
      </c>
      <c r="BE16" s="11">
        <v>32220</v>
      </c>
    </row>
    <row r="17" spans="1:57" x14ac:dyDescent="0.2">
      <c r="A17" s="4" t="s">
        <v>15</v>
      </c>
      <c r="B17" s="18">
        <v>4374</v>
      </c>
      <c r="C17" s="18">
        <v>3627</v>
      </c>
      <c r="D17" s="18">
        <v>3400</v>
      </c>
      <c r="E17" s="18">
        <v>5857</v>
      </c>
      <c r="F17" s="18">
        <v>0</v>
      </c>
      <c r="G17" s="18">
        <v>0</v>
      </c>
      <c r="H17" s="18">
        <v>0</v>
      </c>
      <c r="I17" s="18">
        <v>9411</v>
      </c>
      <c r="J17" s="18">
        <v>0</v>
      </c>
      <c r="K17" s="18">
        <v>10355</v>
      </c>
      <c r="L17" s="18">
        <v>10120</v>
      </c>
      <c r="M17" s="18">
        <v>7350</v>
      </c>
      <c r="N17" s="18">
        <v>7515</v>
      </c>
      <c r="O17" s="18">
        <v>8587</v>
      </c>
      <c r="P17" s="18">
        <v>7625</v>
      </c>
      <c r="Q17" s="18">
        <v>6953</v>
      </c>
      <c r="R17" s="18">
        <v>8072</v>
      </c>
      <c r="S17" s="18">
        <v>8268</v>
      </c>
      <c r="T17" s="18">
        <v>9010</v>
      </c>
      <c r="U17" s="18">
        <v>6346</v>
      </c>
      <c r="V17" s="18">
        <v>6123</v>
      </c>
      <c r="W17" s="18">
        <v>5936</v>
      </c>
      <c r="X17" s="18">
        <v>6489</v>
      </c>
      <c r="Y17" s="18">
        <v>5713</v>
      </c>
      <c r="Z17" s="18">
        <v>5778</v>
      </c>
      <c r="AA17" s="18">
        <v>5697</v>
      </c>
      <c r="AB17" s="18">
        <v>5541</v>
      </c>
      <c r="AC17" s="18">
        <v>6466</v>
      </c>
      <c r="AD17" s="18">
        <v>6534</v>
      </c>
      <c r="AE17" s="18">
        <v>5977</v>
      </c>
      <c r="AF17" s="18">
        <v>5588</v>
      </c>
      <c r="AG17" s="18">
        <v>2978</v>
      </c>
      <c r="AH17" s="18">
        <v>3309</v>
      </c>
      <c r="AI17" s="18">
        <v>3698</v>
      </c>
      <c r="AJ17" s="18">
        <v>3811</v>
      </c>
      <c r="AK17" s="18">
        <v>3762</v>
      </c>
      <c r="AL17" s="18">
        <v>3351</v>
      </c>
      <c r="AM17" s="18">
        <v>3290</v>
      </c>
      <c r="AN17" s="11">
        <v>3449</v>
      </c>
      <c r="AO17" s="11">
        <v>3811</v>
      </c>
      <c r="AP17" s="11">
        <v>3883</v>
      </c>
      <c r="AQ17" s="11">
        <v>3906</v>
      </c>
      <c r="AR17" s="11">
        <v>4933</v>
      </c>
      <c r="AS17" s="12">
        <v>5020</v>
      </c>
      <c r="AT17" s="11">
        <v>8198</v>
      </c>
      <c r="AU17" s="11">
        <v>8429</v>
      </c>
      <c r="AV17" s="12">
        <v>9391</v>
      </c>
      <c r="AW17" s="12">
        <v>9693</v>
      </c>
      <c r="AX17" s="11">
        <v>7391</v>
      </c>
      <c r="AY17" s="11">
        <v>7279</v>
      </c>
      <c r="AZ17" s="11">
        <v>9371</v>
      </c>
      <c r="BA17" s="11">
        <v>9297</v>
      </c>
      <c r="BB17" s="11">
        <v>10357</v>
      </c>
      <c r="BC17" s="11">
        <v>12205</v>
      </c>
      <c r="BD17" s="11">
        <v>12558</v>
      </c>
      <c r="BE17" s="11">
        <v>13994</v>
      </c>
    </row>
    <row r="18" spans="1:57" x14ac:dyDescent="0.2">
      <c r="A18" s="3" t="s">
        <v>17</v>
      </c>
      <c r="B18" s="18">
        <v>0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1156</v>
      </c>
      <c r="AE18" s="18">
        <v>1156</v>
      </c>
      <c r="AF18" s="18">
        <v>2474</v>
      </c>
      <c r="AG18" s="18">
        <v>0</v>
      </c>
      <c r="AH18" s="18">
        <v>3559</v>
      </c>
      <c r="AI18" s="18">
        <v>0</v>
      </c>
      <c r="AJ18" s="18">
        <v>0</v>
      </c>
      <c r="AK18" s="18">
        <v>0</v>
      </c>
      <c r="AL18" s="18">
        <v>1035</v>
      </c>
      <c r="AM18" s="18">
        <v>944</v>
      </c>
      <c r="AN18" s="11">
        <v>935</v>
      </c>
      <c r="AO18" s="11">
        <v>1216</v>
      </c>
      <c r="AP18" s="11">
        <v>1475</v>
      </c>
      <c r="AQ18" s="11">
        <v>1422</v>
      </c>
      <c r="AR18" s="11">
        <v>1525</v>
      </c>
      <c r="AS18" s="12">
        <v>1445</v>
      </c>
      <c r="AT18" s="11">
        <v>2220</v>
      </c>
      <c r="AU18" s="11">
        <v>2349</v>
      </c>
      <c r="AV18" s="12">
        <v>2406</v>
      </c>
      <c r="AW18" s="12">
        <v>2683</v>
      </c>
      <c r="AX18" s="11">
        <v>2492</v>
      </c>
      <c r="AY18" s="11">
        <v>2606</v>
      </c>
      <c r="AZ18" s="11">
        <v>2556</v>
      </c>
      <c r="BA18" s="11">
        <v>3848</v>
      </c>
      <c r="BB18" s="11">
        <v>5580</v>
      </c>
      <c r="BC18" s="11">
        <v>5254</v>
      </c>
      <c r="BD18" s="11">
        <v>5158</v>
      </c>
      <c r="BE18" s="11">
        <v>5921</v>
      </c>
    </row>
    <row r="19" spans="1:57" s="10" customFormat="1" x14ac:dyDescent="0.2">
      <c r="A19" s="16" t="s">
        <v>18</v>
      </c>
      <c r="B19" s="22">
        <v>690756</v>
      </c>
      <c r="C19" s="22">
        <v>687445</v>
      </c>
      <c r="D19" s="22">
        <v>654252</v>
      </c>
      <c r="E19" s="22">
        <v>582136</v>
      </c>
      <c r="F19" s="22">
        <v>579191</v>
      </c>
      <c r="G19" s="22">
        <v>584922</v>
      </c>
      <c r="H19" s="22">
        <v>558039</v>
      </c>
      <c r="I19" s="22">
        <v>455665</v>
      </c>
      <c r="J19" s="22">
        <v>405776</v>
      </c>
      <c r="K19" s="22">
        <v>361474</v>
      </c>
      <c r="L19" s="22">
        <v>330972</v>
      </c>
      <c r="M19" s="22">
        <v>318452</v>
      </c>
      <c r="N19" s="22">
        <v>294427</v>
      </c>
      <c r="O19" s="22">
        <v>216296</v>
      </c>
      <c r="P19" s="22">
        <v>228005</v>
      </c>
      <c r="Q19" s="22">
        <v>252003</v>
      </c>
      <c r="R19" s="22">
        <v>243865</v>
      </c>
      <c r="S19" s="22">
        <v>224335</v>
      </c>
      <c r="T19" s="22">
        <v>244970</v>
      </c>
      <c r="U19" s="22">
        <v>246378</v>
      </c>
      <c r="V19" s="22">
        <v>230720</v>
      </c>
      <c r="W19" s="22">
        <v>228044</v>
      </c>
      <c r="X19" s="22">
        <v>196465</v>
      </c>
      <c r="Y19" s="22">
        <v>151966</v>
      </c>
      <c r="Z19" s="22">
        <v>137266</v>
      </c>
      <c r="AA19" s="22">
        <v>130594</v>
      </c>
      <c r="AB19" s="22">
        <v>95785</v>
      </c>
      <c r="AC19" s="22">
        <v>108289</v>
      </c>
      <c r="AD19" s="22">
        <v>102603</v>
      </c>
      <c r="AE19" s="22">
        <v>98270</v>
      </c>
      <c r="AF19" s="22">
        <v>113199</v>
      </c>
      <c r="AG19" s="22">
        <v>141155</v>
      </c>
      <c r="AH19" s="22">
        <v>139237</v>
      </c>
      <c r="AI19" s="22">
        <v>143357</v>
      </c>
      <c r="AJ19" s="22">
        <v>158864</v>
      </c>
      <c r="AK19" s="22">
        <v>171124</v>
      </c>
      <c r="AL19" s="23" t="e">
        <f>AL20+AL27+#REF!+AL24</f>
        <v>#REF!</v>
      </c>
      <c r="AM19" s="23" t="e">
        <f>AM20+AM27+#REF!</f>
        <v>#REF!</v>
      </c>
      <c r="AN19" s="23">
        <f t="shared" ref="AN19:BA19" si="11">AN20+AN22+AN27</f>
        <v>191624</v>
      </c>
      <c r="AO19" s="23">
        <f t="shared" si="11"/>
        <v>275567</v>
      </c>
      <c r="AP19" s="23">
        <f t="shared" si="11"/>
        <v>321320</v>
      </c>
      <c r="AQ19" s="23">
        <f t="shared" si="11"/>
        <v>336150</v>
      </c>
      <c r="AR19" s="23">
        <f t="shared" si="11"/>
        <v>338360</v>
      </c>
      <c r="AS19" s="23">
        <f t="shared" si="11"/>
        <v>348423</v>
      </c>
      <c r="AT19" s="23">
        <f t="shared" si="11"/>
        <v>360181</v>
      </c>
      <c r="AU19" s="23">
        <f t="shared" si="11"/>
        <v>356378</v>
      </c>
      <c r="AV19" s="23">
        <f t="shared" si="11"/>
        <v>371707</v>
      </c>
      <c r="AW19" s="23">
        <f t="shared" si="11"/>
        <v>444495</v>
      </c>
      <c r="AX19" s="23">
        <f t="shared" si="11"/>
        <v>366778</v>
      </c>
      <c r="AY19" s="23">
        <f t="shared" si="11"/>
        <v>448220</v>
      </c>
      <c r="AZ19" s="23">
        <f t="shared" si="11"/>
        <v>431770</v>
      </c>
      <c r="BA19" s="23">
        <f t="shared" si="11"/>
        <v>375863</v>
      </c>
      <c r="BB19" s="11">
        <v>272908</v>
      </c>
      <c r="BC19" s="23">
        <f>BC20+BC22+BC27</f>
        <v>363470</v>
      </c>
      <c r="BD19" s="23">
        <f t="shared" ref="BD19" si="12">BD20+BD22+BD27</f>
        <v>351368</v>
      </c>
      <c r="BE19" s="23">
        <f>BE20+BE21+BE22+BE27</f>
        <v>501417</v>
      </c>
    </row>
    <row r="20" spans="1:57" x14ac:dyDescent="0.2">
      <c r="A20" s="2" t="s">
        <v>9</v>
      </c>
      <c r="B20" s="18">
        <v>653168</v>
      </c>
      <c r="C20" s="18">
        <v>647393</v>
      </c>
      <c r="D20" s="18">
        <v>612455</v>
      </c>
      <c r="E20" s="18">
        <v>570796</v>
      </c>
      <c r="F20" s="18">
        <v>535610</v>
      </c>
      <c r="G20" s="18">
        <v>537848</v>
      </c>
      <c r="H20" s="18">
        <v>511843</v>
      </c>
      <c r="I20" s="18">
        <v>445069</v>
      </c>
      <c r="J20" s="18">
        <v>396440</v>
      </c>
      <c r="K20" s="18">
        <v>351069</v>
      </c>
      <c r="L20" s="18">
        <v>320103</v>
      </c>
      <c r="M20" s="18">
        <v>307978</v>
      </c>
      <c r="N20" s="18">
        <v>283726</v>
      </c>
      <c r="O20" s="18">
        <v>205403</v>
      </c>
      <c r="P20" s="18">
        <v>221329</v>
      </c>
      <c r="Q20" s="18">
        <v>246771</v>
      </c>
      <c r="R20" s="18">
        <v>238698</v>
      </c>
      <c r="S20" s="18">
        <v>219092</v>
      </c>
      <c r="T20" s="18">
        <v>242421</v>
      </c>
      <c r="U20" s="18">
        <v>244351</v>
      </c>
      <c r="V20" s="18">
        <v>229155</v>
      </c>
      <c r="W20" s="18">
        <v>226583</v>
      </c>
      <c r="X20" s="18">
        <v>195109</v>
      </c>
      <c r="Y20" s="18">
        <v>150714</v>
      </c>
      <c r="Z20" s="18">
        <v>136100</v>
      </c>
      <c r="AA20" s="18">
        <v>129657</v>
      </c>
      <c r="AB20" s="18">
        <v>95202</v>
      </c>
      <c r="AC20" s="18">
        <v>107518</v>
      </c>
      <c r="AD20" s="18">
        <v>102206</v>
      </c>
      <c r="AE20" s="18">
        <v>97478</v>
      </c>
      <c r="AF20" s="18">
        <v>112525</v>
      </c>
      <c r="AG20" s="18">
        <v>136396</v>
      </c>
      <c r="AH20" s="18">
        <v>137173</v>
      </c>
      <c r="AI20" s="18">
        <v>138216</v>
      </c>
      <c r="AJ20" s="18">
        <v>153580</v>
      </c>
      <c r="AK20" s="18">
        <v>166254</v>
      </c>
      <c r="AL20" s="18">
        <v>171778</v>
      </c>
      <c r="AM20" s="18">
        <v>175233</v>
      </c>
      <c r="AN20" s="11">
        <v>182281</v>
      </c>
      <c r="AO20" s="11">
        <v>264094</v>
      </c>
      <c r="AP20" s="11">
        <v>309286</v>
      </c>
      <c r="AQ20" s="11">
        <v>325612</v>
      </c>
      <c r="AR20" s="11">
        <v>327179</v>
      </c>
      <c r="AS20" s="12">
        <v>336972</v>
      </c>
      <c r="AT20" s="11">
        <v>351686</v>
      </c>
      <c r="AU20" s="11">
        <v>348266</v>
      </c>
      <c r="AV20" s="12">
        <v>364883</v>
      </c>
      <c r="AW20" s="12">
        <v>437144</v>
      </c>
      <c r="AX20" s="11">
        <v>359097</v>
      </c>
      <c r="AY20" s="11">
        <v>442001</v>
      </c>
      <c r="AZ20" s="11">
        <v>424616</v>
      </c>
      <c r="BA20" s="11">
        <v>370647</v>
      </c>
      <c r="BB20" s="11">
        <v>272505</v>
      </c>
      <c r="BC20" s="11">
        <v>355753</v>
      </c>
      <c r="BD20" s="11">
        <v>341298</v>
      </c>
      <c r="BE20" s="11">
        <v>455875</v>
      </c>
    </row>
    <row r="21" spans="1:57" x14ac:dyDescent="0.2">
      <c r="A21" s="2" t="s">
        <v>31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1"/>
      <c r="AO21" s="11"/>
      <c r="AP21" s="11"/>
      <c r="AQ21" s="11"/>
      <c r="AR21" s="11"/>
      <c r="AS21" s="12"/>
      <c r="AT21" s="11"/>
      <c r="AU21" s="11"/>
      <c r="AV21" s="12"/>
      <c r="AW21" s="12"/>
      <c r="AZ21" s="11"/>
      <c r="BA21" s="11">
        <v>0</v>
      </c>
      <c r="BB21" s="11">
        <v>0</v>
      </c>
      <c r="BC21" s="11">
        <v>0</v>
      </c>
      <c r="BD21" s="11">
        <v>0</v>
      </c>
      <c r="BE21" s="11">
        <v>32700</v>
      </c>
    </row>
    <row r="22" spans="1:57" x14ac:dyDescent="0.2">
      <c r="A22" s="27" t="s">
        <v>10</v>
      </c>
      <c r="B22" s="13">
        <v>8438</v>
      </c>
      <c r="C22" s="13">
        <v>8819</v>
      </c>
      <c r="D22" s="13">
        <v>9289</v>
      </c>
      <c r="E22" s="13">
        <v>8948</v>
      </c>
      <c r="F22" s="13">
        <v>8634</v>
      </c>
      <c r="G22" s="13">
        <v>8340</v>
      </c>
      <c r="H22" s="13">
        <v>6151</v>
      </c>
      <c r="I22" s="13">
        <v>4076</v>
      </c>
      <c r="J22" s="13">
        <v>2377</v>
      </c>
      <c r="K22" s="13">
        <v>2832</v>
      </c>
      <c r="L22" s="13">
        <v>3120</v>
      </c>
      <c r="M22" s="13">
        <v>2645</v>
      </c>
      <c r="N22" s="13">
        <v>2723</v>
      </c>
      <c r="O22" s="13">
        <v>2816</v>
      </c>
      <c r="P22" s="13">
        <v>2825</v>
      </c>
      <c r="Q22" s="13">
        <v>1133</v>
      </c>
      <c r="R22" s="13">
        <v>1133</v>
      </c>
      <c r="S22" s="13">
        <v>1133</v>
      </c>
      <c r="T22" s="13">
        <v>1133</v>
      </c>
      <c r="U22" s="13">
        <v>568</v>
      </c>
      <c r="V22" s="13">
        <v>559</v>
      </c>
      <c r="W22" s="13">
        <v>550</v>
      </c>
      <c r="X22" s="13">
        <v>542</v>
      </c>
      <c r="Y22" s="13">
        <v>539</v>
      </c>
      <c r="Z22" s="13">
        <v>557</v>
      </c>
      <c r="AA22" s="13">
        <v>552</v>
      </c>
      <c r="AB22" s="13">
        <v>547</v>
      </c>
      <c r="AC22" s="13">
        <v>3</v>
      </c>
      <c r="AD22" s="13">
        <v>0</v>
      </c>
      <c r="AE22" s="13">
        <v>0</v>
      </c>
      <c r="AF22" s="13">
        <v>8</v>
      </c>
      <c r="AG22" s="13">
        <v>2659</v>
      </c>
      <c r="AH22" s="13">
        <v>3</v>
      </c>
      <c r="AI22" s="13">
        <v>30</v>
      </c>
      <c r="AJ22" s="13">
        <v>21</v>
      </c>
      <c r="AK22" s="13">
        <v>4416</v>
      </c>
      <c r="AL22" s="13">
        <v>0</v>
      </c>
      <c r="AM22" s="13">
        <v>0</v>
      </c>
      <c r="AN22" s="12">
        <v>8738</v>
      </c>
      <c r="AO22" s="12">
        <v>11177</v>
      </c>
      <c r="AP22" s="12">
        <v>11739</v>
      </c>
      <c r="AQ22" s="12">
        <v>10229</v>
      </c>
      <c r="AR22" s="12">
        <v>10620</v>
      </c>
      <c r="AS22" s="12">
        <v>11104</v>
      </c>
      <c r="AT22" s="12">
        <v>8209</v>
      </c>
      <c r="AU22" s="12">
        <v>7829</v>
      </c>
      <c r="AV22" s="12">
        <v>6543</v>
      </c>
      <c r="AW22" s="12">
        <f>SUM(AW23:AW25)</f>
        <v>7081</v>
      </c>
      <c r="AX22" s="12">
        <f>SUM(AX23:AX25)</f>
        <v>7265</v>
      </c>
      <c r="AY22" s="12">
        <v>5808</v>
      </c>
      <c r="AZ22" s="12">
        <v>6504</v>
      </c>
      <c r="BA22" s="12">
        <v>4813</v>
      </c>
      <c r="BB22" s="12">
        <f>SUM(BB23:BB25)</f>
        <v>6316</v>
      </c>
      <c r="BC22" s="12">
        <f>SUM(BC23:BC25)</f>
        <v>7316</v>
      </c>
      <c r="BD22" s="12">
        <v>9193</v>
      </c>
      <c r="BE22" s="12">
        <f>SUM(BE23:BE25)</f>
        <v>12445</v>
      </c>
    </row>
    <row r="23" spans="1:57" x14ac:dyDescent="0.2">
      <c r="A23" s="17" t="s">
        <v>21</v>
      </c>
      <c r="B23" s="18">
        <v>4721</v>
      </c>
      <c r="C23" s="18">
        <v>5061</v>
      </c>
      <c r="D23" s="18">
        <v>5358</v>
      </c>
      <c r="E23" s="18">
        <v>4761</v>
      </c>
      <c r="F23" s="18">
        <v>4874</v>
      </c>
      <c r="G23" s="18">
        <v>4761</v>
      </c>
      <c r="H23" s="18">
        <v>4761</v>
      </c>
      <c r="I23" s="18">
        <v>3461</v>
      </c>
      <c r="J23" s="18">
        <v>1779</v>
      </c>
      <c r="K23" s="18">
        <v>1780</v>
      </c>
      <c r="L23" s="18">
        <v>2067</v>
      </c>
      <c r="M23" s="18">
        <v>2214</v>
      </c>
      <c r="N23" s="18">
        <v>2305</v>
      </c>
      <c r="O23" s="18">
        <v>2364</v>
      </c>
      <c r="P23" s="18">
        <v>2364</v>
      </c>
      <c r="Q23" s="18">
        <v>1133</v>
      </c>
      <c r="R23" s="18">
        <v>1133</v>
      </c>
      <c r="S23" s="18">
        <v>1133</v>
      </c>
      <c r="T23" s="18">
        <v>1133</v>
      </c>
      <c r="U23" s="18">
        <v>539</v>
      </c>
      <c r="V23" s="18">
        <v>539</v>
      </c>
      <c r="W23" s="18">
        <v>539</v>
      </c>
      <c r="X23" s="18">
        <v>539</v>
      </c>
      <c r="Y23" s="18">
        <v>539</v>
      </c>
      <c r="Z23" s="18">
        <v>539</v>
      </c>
      <c r="AA23" s="18">
        <v>539</v>
      </c>
      <c r="AB23" s="18">
        <v>539</v>
      </c>
      <c r="AC23" s="18">
        <v>0</v>
      </c>
      <c r="AD23" s="18">
        <v>0</v>
      </c>
      <c r="AE23" s="18">
        <v>0</v>
      </c>
      <c r="AF23" s="18">
        <v>8</v>
      </c>
      <c r="AG23" s="18">
        <v>0</v>
      </c>
      <c r="AH23" s="18">
        <v>0</v>
      </c>
      <c r="AI23" s="18">
        <v>0</v>
      </c>
      <c r="AJ23" s="18">
        <v>0</v>
      </c>
      <c r="AK23" s="18" t="s">
        <v>0</v>
      </c>
      <c r="AL23" s="18">
        <v>0</v>
      </c>
      <c r="AM23" s="18">
        <v>0</v>
      </c>
      <c r="AN23" s="11">
        <v>0</v>
      </c>
      <c r="AO23" s="11">
        <v>0</v>
      </c>
      <c r="AP23" s="11">
        <v>0</v>
      </c>
      <c r="AQ23" s="11">
        <v>0</v>
      </c>
      <c r="AR23" s="11">
        <v>0</v>
      </c>
      <c r="AS23" s="12">
        <v>0</v>
      </c>
      <c r="AT23" s="11">
        <v>0</v>
      </c>
      <c r="AU23" s="11">
        <v>0</v>
      </c>
      <c r="AV23" s="12">
        <v>0</v>
      </c>
      <c r="AW23" s="12">
        <v>0</v>
      </c>
      <c r="AX23" s="11">
        <v>0</v>
      </c>
      <c r="AY23" s="11">
        <v>0</v>
      </c>
      <c r="AZ23" s="11">
        <v>0</v>
      </c>
      <c r="BA23" s="11">
        <v>0</v>
      </c>
      <c r="BB23" s="11">
        <v>0</v>
      </c>
      <c r="BC23" s="11">
        <v>0</v>
      </c>
      <c r="BD23" s="11">
        <v>0</v>
      </c>
      <c r="BE23" s="11">
        <v>0</v>
      </c>
    </row>
    <row r="24" spans="1:57" x14ac:dyDescent="0.2">
      <c r="A24" s="17" t="s">
        <v>19</v>
      </c>
      <c r="B24" s="18">
        <v>3717</v>
      </c>
      <c r="C24" s="18">
        <v>3758</v>
      </c>
      <c r="D24" s="18">
        <v>3931</v>
      </c>
      <c r="E24" s="18">
        <v>4187</v>
      </c>
      <c r="F24" s="18">
        <v>3760</v>
      </c>
      <c r="G24" s="18">
        <v>3579</v>
      </c>
      <c r="H24" s="18">
        <v>1390</v>
      </c>
      <c r="I24" s="18">
        <v>615</v>
      </c>
      <c r="J24" s="18">
        <v>598</v>
      </c>
      <c r="K24" s="18">
        <v>1052</v>
      </c>
      <c r="L24" s="18">
        <v>1053</v>
      </c>
      <c r="M24" s="18">
        <v>431</v>
      </c>
      <c r="N24" s="18">
        <v>418</v>
      </c>
      <c r="O24" s="18">
        <v>452</v>
      </c>
      <c r="P24" s="18">
        <v>461</v>
      </c>
      <c r="Q24" s="18">
        <v>0</v>
      </c>
      <c r="R24" s="18">
        <v>0</v>
      </c>
      <c r="S24" s="18">
        <v>0</v>
      </c>
      <c r="T24" s="18">
        <v>0</v>
      </c>
      <c r="U24" s="18">
        <v>29</v>
      </c>
      <c r="V24" s="18">
        <v>20</v>
      </c>
      <c r="W24" s="18">
        <v>11</v>
      </c>
      <c r="X24" s="18">
        <v>3</v>
      </c>
      <c r="Y24" s="18">
        <v>0</v>
      </c>
      <c r="Z24" s="18">
        <v>18</v>
      </c>
      <c r="AA24" s="18">
        <v>13</v>
      </c>
      <c r="AB24" s="18">
        <v>8</v>
      </c>
      <c r="AC24" s="18">
        <v>3</v>
      </c>
      <c r="AD24" s="18">
        <v>0</v>
      </c>
      <c r="AE24" s="18">
        <v>0</v>
      </c>
      <c r="AF24" s="18">
        <v>0</v>
      </c>
      <c r="AG24" s="18">
        <v>6</v>
      </c>
      <c r="AH24" s="18">
        <v>3</v>
      </c>
      <c r="AI24" s="18">
        <v>30</v>
      </c>
      <c r="AJ24" s="18">
        <v>21</v>
      </c>
      <c r="AK24" s="18">
        <v>12</v>
      </c>
      <c r="AL24" s="18">
        <v>3</v>
      </c>
      <c r="AM24" s="18">
        <v>0</v>
      </c>
      <c r="AN24" s="18">
        <v>0</v>
      </c>
      <c r="AO24" s="18">
        <v>0</v>
      </c>
      <c r="AP24" s="18">
        <v>0</v>
      </c>
      <c r="AQ24" s="18">
        <v>0</v>
      </c>
      <c r="AR24" s="18">
        <v>0</v>
      </c>
      <c r="AS24" s="18">
        <v>0</v>
      </c>
      <c r="AT24" s="18">
        <v>0</v>
      </c>
      <c r="AU24" s="18">
        <v>0</v>
      </c>
      <c r="AV24" s="18">
        <v>0</v>
      </c>
      <c r="AW24" s="18">
        <v>14</v>
      </c>
      <c r="AX24" s="18">
        <v>3</v>
      </c>
      <c r="AY24" s="18">
        <v>0</v>
      </c>
      <c r="AZ24" s="18">
        <v>0</v>
      </c>
      <c r="BA24" s="18">
        <v>0</v>
      </c>
      <c r="BB24" s="11">
        <v>0</v>
      </c>
      <c r="BC24" s="18">
        <v>0</v>
      </c>
      <c r="BD24" s="18">
        <v>0</v>
      </c>
      <c r="BE24" s="18">
        <v>13</v>
      </c>
    </row>
    <row r="25" spans="1:57" ht="15" customHeight="1" x14ac:dyDescent="0.2">
      <c r="A25" s="20" t="s">
        <v>20</v>
      </c>
      <c r="B25" s="13">
        <v>0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2653</v>
      </c>
      <c r="AH25" s="13">
        <v>0</v>
      </c>
      <c r="AI25" s="13">
        <v>3759</v>
      </c>
      <c r="AJ25" s="13">
        <v>4353</v>
      </c>
      <c r="AK25" s="13">
        <v>4404</v>
      </c>
      <c r="AL25" s="19">
        <v>7736</v>
      </c>
      <c r="AM25" s="19">
        <v>8025</v>
      </c>
      <c r="AN25" s="12">
        <v>0</v>
      </c>
      <c r="AO25" s="12">
        <v>11129</v>
      </c>
      <c r="AP25" s="12">
        <v>11711</v>
      </c>
      <c r="AQ25" s="12">
        <v>10224</v>
      </c>
      <c r="AR25" s="12">
        <v>10620</v>
      </c>
      <c r="AS25" s="12">
        <v>11089</v>
      </c>
      <c r="AT25" s="12">
        <v>8198</v>
      </c>
      <c r="AU25" s="12">
        <v>7788</v>
      </c>
      <c r="AV25" s="12">
        <v>6516</v>
      </c>
      <c r="AW25" s="12">
        <v>7067</v>
      </c>
      <c r="AX25" s="12">
        <v>7262</v>
      </c>
      <c r="AY25" s="12">
        <v>5808</v>
      </c>
      <c r="AZ25" s="12">
        <v>6504</v>
      </c>
      <c r="BA25" s="12">
        <v>4813</v>
      </c>
      <c r="BB25" s="11">
        <v>6316</v>
      </c>
      <c r="BC25" s="12">
        <v>7316</v>
      </c>
      <c r="BD25" s="12">
        <v>9193</v>
      </c>
      <c r="BE25" s="12">
        <v>12432</v>
      </c>
    </row>
    <row r="26" spans="1:57" x14ac:dyDescent="0.2">
      <c r="A26" s="2" t="s">
        <v>22</v>
      </c>
      <c r="B26" s="18">
        <v>1291</v>
      </c>
      <c r="C26" s="18">
        <v>1193</v>
      </c>
      <c r="D26" s="18">
        <v>1145</v>
      </c>
      <c r="E26" s="18">
        <v>0</v>
      </c>
      <c r="F26" s="18">
        <v>1291</v>
      </c>
      <c r="G26" s="18">
        <v>1403</v>
      </c>
      <c r="H26" s="18">
        <v>1403</v>
      </c>
      <c r="I26" s="18">
        <v>0</v>
      </c>
      <c r="J26" s="18">
        <v>0</v>
      </c>
      <c r="K26" s="18">
        <v>0</v>
      </c>
      <c r="L26" s="18">
        <v>0</v>
      </c>
      <c r="M26" s="18">
        <v>0</v>
      </c>
      <c r="N26" s="18">
        <v>0</v>
      </c>
      <c r="O26" s="18">
        <v>0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8">
        <v>0</v>
      </c>
      <c r="X26" s="18">
        <v>0</v>
      </c>
      <c r="Y26" s="18">
        <v>0</v>
      </c>
      <c r="Z26" s="18">
        <v>0</v>
      </c>
      <c r="AA26" s="18">
        <v>0</v>
      </c>
      <c r="AB26" s="18">
        <v>0</v>
      </c>
      <c r="AC26" s="18">
        <v>0</v>
      </c>
      <c r="AD26" s="18">
        <v>0</v>
      </c>
      <c r="AE26" s="18">
        <v>0</v>
      </c>
      <c r="AF26" s="18">
        <v>0</v>
      </c>
      <c r="AG26" s="18">
        <v>0</v>
      </c>
      <c r="AH26" s="18">
        <v>0</v>
      </c>
      <c r="AI26" s="18">
        <v>0</v>
      </c>
      <c r="AJ26" s="18">
        <v>0</v>
      </c>
      <c r="AK26" s="18">
        <v>0</v>
      </c>
      <c r="AL26" s="18">
        <v>0</v>
      </c>
      <c r="AM26" s="18">
        <v>0</v>
      </c>
      <c r="AN26" s="18">
        <v>0</v>
      </c>
      <c r="AO26" s="18">
        <v>0</v>
      </c>
      <c r="AP26" s="18">
        <v>0</v>
      </c>
      <c r="AQ26" s="18">
        <v>0</v>
      </c>
      <c r="AR26" s="18">
        <v>0</v>
      </c>
      <c r="AS26" s="18">
        <v>0</v>
      </c>
      <c r="AT26" s="18">
        <v>0</v>
      </c>
      <c r="AU26" s="18">
        <v>0</v>
      </c>
      <c r="AV26" s="18">
        <v>0</v>
      </c>
      <c r="AW26" s="18">
        <v>0</v>
      </c>
      <c r="AX26" s="11">
        <v>0</v>
      </c>
      <c r="AY26" s="11">
        <v>0</v>
      </c>
      <c r="AZ26" s="11">
        <v>0</v>
      </c>
      <c r="BA26" s="11">
        <v>0</v>
      </c>
      <c r="BB26" s="11">
        <v>0</v>
      </c>
      <c r="BC26" s="11">
        <v>0</v>
      </c>
      <c r="BD26" s="11">
        <v>0</v>
      </c>
      <c r="BE26" s="11">
        <v>0</v>
      </c>
    </row>
    <row r="27" spans="1:57" x14ac:dyDescent="0.2">
      <c r="A27" s="2" t="s">
        <v>23</v>
      </c>
      <c r="B27" s="18">
        <v>27859</v>
      </c>
      <c r="C27" s="18">
        <v>30040</v>
      </c>
      <c r="D27" s="18">
        <v>31363</v>
      </c>
      <c r="E27" s="18">
        <v>2392</v>
      </c>
      <c r="F27" s="18">
        <v>33656</v>
      </c>
      <c r="G27" s="18">
        <v>37331</v>
      </c>
      <c r="H27" s="18">
        <v>38642</v>
      </c>
      <c r="I27" s="18">
        <v>6520</v>
      </c>
      <c r="J27" s="18">
        <v>6959</v>
      </c>
      <c r="K27" s="18">
        <v>7573</v>
      </c>
      <c r="L27" s="18">
        <v>7749</v>
      </c>
      <c r="M27" s="18">
        <v>7829</v>
      </c>
      <c r="N27" s="18">
        <v>7978</v>
      </c>
      <c r="O27" s="18">
        <v>8077</v>
      </c>
      <c r="P27" s="18">
        <v>3851</v>
      </c>
      <c r="Q27" s="18">
        <v>4099</v>
      </c>
      <c r="R27" s="18">
        <v>4034</v>
      </c>
      <c r="S27" s="18">
        <v>4110</v>
      </c>
      <c r="T27" s="18">
        <v>1416</v>
      </c>
      <c r="U27" s="18">
        <v>1459</v>
      </c>
      <c r="V27" s="18">
        <v>1006</v>
      </c>
      <c r="W27" s="18">
        <v>911</v>
      </c>
      <c r="X27" s="18">
        <v>814</v>
      </c>
      <c r="Y27" s="18">
        <v>713</v>
      </c>
      <c r="Z27" s="18">
        <v>609</v>
      </c>
      <c r="AA27" s="18">
        <v>385</v>
      </c>
      <c r="AB27" s="18">
        <v>36</v>
      </c>
      <c r="AC27" s="18">
        <v>768</v>
      </c>
      <c r="AD27" s="18">
        <v>397</v>
      </c>
      <c r="AE27" s="18">
        <v>792</v>
      </c>
      <c r="AF27" s="18">
        <v>666</v>
      </c>
      <c r="AG27" s="18">
        <v>2100</v>
      </c>
      <c r="AH27" s="18">
        <v>2061</v>
      </c>
      <c r="AI27" s="18">
        <v>5111</v>
      </c>
      <c r="AJ27" s="18">
        <v>5263</v>
      </c>
      <c r="AK27" s="18">
        <v>454</v>
      </c>
      <c r="AL27" s="18">
        <v>362</v>
      </c>
      <c r="AM27" s="18">
        <v>424</v>
      </c>
      <c r="AN27" s="11">
        <v>605</v>
      </c>
      <c r="AO27" s="11">
        <v>296</v>
      </c>
      <c r="AP27" s="11">
        <v>295</v>
      </c>
      <c r="AQ27" s="11">
        <v>309</v>
      </c>
      <c r="AR27" s="11">
        <v>561</v>
      </c>
      <c r="AS27" s="12">
        <v>347</v>
      </c>
      <c r="AT27" s="11">
        <v>286</v>
      </c>
      <c r="AU27" s="11">
        <v>283</v>
      </c>
      <c r="AV27" s="12">
        <v>281</v>
      </c>
      <c r="AW27" s="12">
        <v>270</v>
      </c>
      <c r="AX27" s="11">
        <v>416</v>
      </c>
      <c r="AY27" s="11">
        <v>411</v>
      </c>
      <c r="AZ27" s="11">
        <v>650</v>
      </c>
      <c r="BA27" s="11">
        <v>403</v>
      </c>
      <c r="BB27" s="11">
        <v>403</v>
      </c>
      <c r="BC27" s="11">
        <v>401</v>
      </c>
      <c r="BD27" s="11">
        <v>877</v>
      </c>
      <c r="BE27" s="11">
        <v>397</v>
      </c>
    </row>
    <row r="28" spans="1:57" s="10" customFormat="1" x14ac:dyDescent="0.2">
      <c r="A28" s="16" t="s">
        <v>24</v>
      </c>
      <c r="B28" s="22">
        <v>700227</v>
      </c>
      <c r="C28" s="22">
        <v>695991</v>
      </c>
      <c r="D28" s="22">
        <v>695788</v>
      </c>
      <c r="E28" s="22">
        <v>677776</v>
      </c>
      <c r="F28" s="22">
        <v>667959</v>
      </c>
      <c r="G28" s="22">
        <v>647640</v>
      </c>
      <c r="H28" s="22">
        <v>637418</v>
      </c>
      <c r="I28" s="22">
        <v>635527</v>
      </c>
      <c r="J28" s="22">
        <v>624081</v>
      </c>
      <c r="K28" s="22">
        <v>627835</v>
      </c>
      <c r="L28" s="22">
        <v>626327</v>
      </c>
      <c r="M28" s="22">
        <v>648235</v>
      </c>
      <c r="N28" s="22">
        <v>648777</v>
      </c>
      <c r="O28" s="22">
        <v>646182</v>
      </c>
      <c r="P28" s="22">
        <v>643702</v>
      </c>
      <c r="Q28" s="22">
        <v>642537</v>
      </c>
      <c r="R28" s="22">
        <v>644424</v>
      </c>
      <c r="S28" s="22">
        <v>631844</v>
      </c>
      <c r="T28" s="22">
        <v>656184</v>
      </c>
      <c r="U28" s="22">
        <v>670719</v>
      </c>
      <c r="V28" s="22">
        <v>653179</v>
      </c>
      <c r="W28" s="22">
        <v>627462</v>
      </c>
      <c r="X28" s="22">
        <v>625716</v>
      </c>
      <c r="Y28" s="22">
        <v>599962</v>
      </c>
      <c r="Z28" s="22">
        <v>600425</v>
      </c>
      <c r="AA28" s="22">
        <v>621955</v>
      </c>
      <c r="AB28" s="22">
        <v>629857</v>
      </c>
      <c r="AC28" s="22">
        <v>641969</v>
      </c>
      <c r="AD28" s="22">
        <v>646820</v>
      </c>
      <c r="AE28" s="22">
        <v>676671</v>
      </c>
      <c r="AF28" s="22">
        <v>680796</v>
      </c>
      <c r="AG28" s="22">
        <v>695977</v>
      </c>
      <c r="AH28" s="22">
        <v>752124</v>
      </c>
      <c r="AI28" s="22">
        <v>746986</v>
      </c>
      <c r="AJ28" s="22">
        <v>754217</v>
      </c>
      <c r="AK28" s="22">
        <v>757284</v>
      </c>
      <c r="AL28" s="23">
        <f t="shared" ref="AL28:BA28" si="13">AL29+AL31+AL33</f>
        <v>794408</v>
      </c>
      <c r="AM28" s="23">
        <f t="shared" si="13"/>
        <v>809051</v>
      </c>
      <c r="AN28" s="23">
        <f t="shared" si="13"/>
        <v>805029</v>
      </c>
      <c r="AO28" s="23">
        <f t="shared" si="13"/>
        <v>813003</v>
      </c>
      <c r="AP28" s="23">
        <f t="shared" si="13"/>
        <v>833989</v>
      </c>
      <c r="AQ28" s="23">
        <f t="shared" si="13"/>
        <v>851726</v>
      </c>
      <c r="AR28" s="23">
        <f t="shared" si="13"/>
        <v>919233</v>
      </c>
      <c r="AS28" s="23">
        <f t="shared" si="13"/>
        <v>963288</v>
      </c>
      <c r="AT28" s="23">
        <f t="shared" si="13"/>
        <v>948928</v>
      </c>
      <c r="AU28" s="23">
        <f t="shared" si="13"/>
        <v>971079</v>
      </c>
      <c r="AV28" s="23">
        <f t="shared" si="13"/>
        <v>1016966</v>
      </c>
      <c r="AW28" s="23">
        <f t="shared" si="13"/>
        <v>1093127</v>
      </c>
      <c r="AX28" s="23">
        <f t="shared" si="13"/>
        <v>1098279</v>
      </c>
      <c r="AY28" s="23">
        <f t="shared" si="13"/>
        <v>1107182</v>
      </c>
      <c r="AZ28" s="23">
        <f t="shared" si="13"/>
        <v>1134295</v>
      </c>
      <c r="BA28" s="23">
        <f t="shared" si="13"/>
        <v>1169511</v>
      </c>
      <c r="BB28" s="29">
        <v>1177374</v>
      </c>
      <c r="BC28" s="23">
        <f>BC29+BC31+BC33</f>
        <v>1196713</v>
      </c>
      <c r="BD28" s="23">
        <f t="shared" ref="BD28:BE28" si="14">BD29+BD31+BD33</f>
        <v>1199631</v>
      </c>
      <c r="BE28" s="23">
        <f t="shared" si="14"/>
        <v>1226740</v>
      </c>
    </row>
    <row r="29" spans="1:57" x14ac:dyDescent="0.2">
      <c r="A29" s="27" t="s">
        <v>25</v>
      </c>
      <c r="B29" s="18">
        <v>489973</v>
      </c>
      <c r="C29" s="18">
        <v>489973</v>
      </c>
      <c r="D29" s="18">
        <v>489973</v>
      </c>
      <c r="E29" s="18">
        <v>489973</v>
      </c>
      <c r="F29" s="18">
        <v>489973</v>
      </c>
      <c r="G29" s="18">
        <v>489973</v>
      </c>
      <c r="H29" s="18">
        <v>489973</v>
      </c>
      <c r="I29" s="18">
        <v>489973</v>
      </c>
      <c r="J29" s="18">
        <v>489973</v>
      </c>
      <c r="K29" s="18">
        <v>489973</v>
      </c>
      <c r="L29" s="18">
        <v>489973</v>
      </c>
      <c r="M29" s="18">
        <v>489973</v>
      </c>
      <c r="N29" s="18">
        <v>489973</v>
      </c>
      <c r="O29" s="18">
        <v>489973</v>
      </c>
      <c r="P29" s="18">
        <v>489973</v>
      </c>
      <c r="Q29" s="18">
        <v>489973</v>
      </c>
      <c r="R29" s="18">
        <v>492025</v>
      </c>
      <c r="S29" s="18">
        <v>492025</v>
      </c>
      <c r="T29" s="18">
        <v>492025</v>
      </c>
      <c r="U29" s="18">
        <v>492025</v>
      </c>
      <c r="V29" s="18">
        <v>492025</v>
      </c>
      <c r="W29" s="18">
        <v>492025</v>
      </c>
      <c r="X29" s="18">
        <v>492025</v>
      </c>
      <c r="Y29" s="18">
        <v>492025</v>
      </c>
      <c r="Z29" s="18">
        <v>492025</v>
      </c>
      <c r="AA29" s="18">
        <v>492025</v>
      </c>
      <c r="AB29" s="18">
        <v>492025</v>
      </c>
      <c r="AC29" s="18">
        <v>492025</v>
      </c>
      <c r="AD29" s="18">
        <v>492025</v>
      </c>
      <c r="AE29" s="18">
        <v>492025</v>
      </c>
      <c r="AF29" s="18">
        <v>492025</v>
      </c>
      <c r="AG29" s="18">
        <v>492025</v>
      </c>
      <c r="AH29" s="18">
        <v>492025</v>
      </c>
      <c r="AI29" s="18">
        <v>492025</v>
      </c>
      <c r="AJ29" s="18">
        <v>492025</v>
      </c>
      <c r="AK29" s="18">
        <v>492025</v>
      </c>
      <c r="AL29" s="18">
        <v>492025</v>
      </c>
      <c r="AM29" s="18">
        <v>492025</v>
      </c>
      <c r="AN29" s="11">
        <v>492025</v>
      </c>
      <c r="AO29" s="11">
        <v>637756</v>
      </c>
      <c r="AP29" s="11">
        <v>637756</v>
      </c>
      <c r="AQ29" s="11">
        <v>637756</v>
      </c>
      <c r="AR29" s="11">
        <v>637756</v>
      </c>
      <c r="AS29" s="12">
        <v>637756</v>
      </c>
      <c r="AT29" s="11">
        <v>637756</v>
      </c>
      <c r="AU29" s="11">
        <v>637756</v>
      </c>
      <c r="AV29" s="12">
        <v>771454</v>
      </c>
      <c r="AW29" s="12">
        <v>771454</v>
      </c>
      <c r="AX29" s="11">
        <v>904772</v>
      </c>
      <c r="AY29" s="11">
        <v>904772</v>
      </c>
      <c r="AZ29" s="11">
        <v>904772</v>
      </c>
      <c r="BA29" s="11">
        <v>904772</v>
      </c>
      <c r="BB29" s="11">
        <v>988470</v>
      </c>
      <c r="BC29" s="11">
        <v>988470</v>
      </c>
      <c r="BD29" s="11">
        <v>988470</v>
      </c>
      <c r="BE29" s="11">
        <v>988470</v>
      </c>
    </row>
    <row r="30" spans="1:57" x14ac:dyDescent="0.2">
      <c r="A30" s="27" t="s">
        <v>26</v>
      </c>
      <c r="B30" s="18">
        <v>2052</v>
      </c>
      <c r="C30" s="18">
        <v>2052</v>
      </c>
      <c r="D30" s="18">
        <v>-2319</v>
      </c>
      <c r="E30" s="18">
        <v>2052</v>
      </c>
      <c r="F30" s="18">
        <v>2052</v>
      </c>
      <c r="G30" s="18">
        <v>2052</v>
      </c>
      <c r="H30" s="18">
        <v>2052</v>
      </c>
      <c r="I30" s="18">
        <v>2052</v>
      </c>
      <c r="J30" s="18">
        <v>2052</v>
      </c>
      <c r="K30" s="18">
        <v>2052</v>
      </c>
      <c r="L30" s="18">
        <v>2052</v>
      </c>
      <c r="M30" s="18">
        <v>2052</v>
      </c>
      <c r="N30" s="18">
        <v>2052</v>
      </c>
      <c r="O30" s="18">
        <v>2052</v>
      </c>
      <c r="P30" s="18">
        <v>2052</v>
      </c>
      <c r="Q30" s="18">
        <v>2052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8">
        <v>0</v>
      </c>
      <c r="X30" s="18">
        <v>0</v>
      </c>
      <c r="Y30" s="18">
        <v>0</v>
      </c>
      <c r="Z30" s="18">
        <v>0</v>
      </c>
      <c r="AA30" s="18">
        <v>0</v>
      </c>
      <c r="AB30" s="18">
        <v>0</v>
      </c>
      <c r="AC30" s="18">
        <v>0</v>
      </c>
      <c r="AD30" s="18">
        <v>0</v>
      </c>
      <c r="AE30" s="18">
        <v>0</v>
      </c>
      <c r="AF30" s="18">
        <v>0</v>
      </c>
      <c r="AG30" s="18">
        <v>0</v>
      </c>
      <c r="AH30" s="18">
        <v>0</v>
      </c>
      <c r="AI30" s="18">
        <v>0</v>
      </c>
      <c r="AJ30" s="18">
        <v>0</v>
      </c>
      <c r="AK30" s="18">
        <v>0</v>
      </c>
      <c r="AL30" s="18"/>
      <c r="AM30" s="18"/>
      <c r="AN30" s="11"/>
      <c r="AO30" s="11"/>
      <c r="AP30" s="11"/>
      <c r="AQ30" s="11"/>
      <c r="AR30" s="11"/>
      <c r="AS30" s="12"/>
      <c r="AT30" s="11"/>
      <c r="AU30" s="11"/>
      <c r="AV30" s="12"/>
      <c r="AW30" s="12"/>
      <c r="AY30" s="11">
        <v>0</v>
      </c>
      <c r="AZ30" s="11">
        <v>0</v>
      </c>
      <c r="BA30" s="11">
        <v>0</v>
      </c>
      <c r="BB30" s="11">
        <v>0</v>
      </c>
      <c r="BC30" s="11">
        <v>0</v>
      </c>
      <c r="BD30" s="11">
        <v>0</v>
      </c>
      <c r="BE30" s="11">
        <v>0</v>
      </c>
    </row>
    <row r="31" spans="1:57" x14ac:dyDescent="0.2">
      <c r="A31" s="2" t="s">
        <v>27</v>
      </c>
      <c r="B31" s="18">
        <v>216685</v>
      </c>
      <c r="C31" s="18">
        <v>199452</v>
      </c>
      <c r="D31" s="18">
        <v>192030</v>
      </c>
      <c r="E31" s="18">
        <v>190999</v>
      </c>
      <c r="F31" s="18">
        <v>184301</v>
      </c>
      <c r="G31" s="18">
        <v>181289</v>
      </c>
      <c r="H31" s="18">
        <v>177748</v>
      </c>
      <c r="I31" s="18">
        <v>139741</v>
      </c>
      <c r="J31" s="18">
        <v>139741</v>
      </c>
      <c r="K31" s="18">
        <v>139741</v>
      </c>
      <c r="L31" s="18">
        <v>123405</v>
      </c>
      <c r="M31" s="18">
        <v>140784</v>
      </c>
      <c r="N31" s="18">
        <v>140784</v>
      </c>
      <c r="O31" s="18">
        <v>140784</v>
      </c>
      <c r="P31" s="18">
        <v>137507</v>
      </c>
      <c r="Q31" s="18">
        <v>135952</v>
      </c>
      <c r="R31" s="18">
        <v>135952</v>
      </c>
      <c r="S31" s="18">
        <v>135952</v>
      </c>
      <c r="T31" s="18">
        <v>132038</v>
      </c>
      <c r="U31" s="18">
        <v>135643</v>
      </c>
      <c r="V31" s="18">
        <v>135121</v>
      </c>
      <c r="W31" s="18">
        <v>129938</v>
      </c>
      <c r="X31" s="18">
        <v>129938</v>
      </c>
      <c r="Y31" s="18">
        <v>90243</v>
      </c>
      <c r="Z31" s="18">
        <v>90243</v>
      </c>
      <c r="AA31" s="18">
        <v>90243</v>
      </c>
      <c r="AB31" s="18">
        <v>90243</v>
      </c>
      <c r="AC31" s="18">
        <v>118960</v>
      </c>
      <c r="AD31" s="18">
        <v>118960</v>
      </c>
      <c r="AE31" s="18">
        <v>139131</v>
      </c>
      <c r="AF31" s="18">
        <v>139306</v>
      </c>
      <c r="AG31" s="18">
        <v>160218</v>
      </c>
      <c r="AH31" s="18">
        <v>217929</v>
      </c>
      <c r="AI31" s="18">
        <v>213524</v>
      </c>
      <c r="AJ31" s="18">
        <v>216216</v>
      </c>
      <c r="AK31" s="18">
        <v>219482</v>
      </c>
      <c r="AL31" s="18">
        <v>228810</v>
      </c>
      <c r="AM31" s="18">
        <v>233845</v>
      </c>
      <c r="AN31" s="11">
        <v>219641</v>
      </c>
      <c r="AO31" s="11">
        <v>86894</v>
      </c>
      <c r="AP31" s="11">
        <v>96564</v>
      </c>
      <c r="AQ31" s="11">
        <v>130500</v>
      </c>
      <c r="AR31" s="11">
        <v>189845</v>
      </c>
      <c r="AS31" s="12">
        <v>233695</v>
      </c>
      <c r="AT31" s="11">
        <v>244283</v>
      </c>
      <c r="AU31" s="11">
        <v>262496</v>
      </c>
      <c r="AV31" s="12">
        <v>178117</v>
      </c>
      <c r="AW31" s="12">
        <v>248144</v>
      </c>
      <c r="AX31" s="11">
        <v>120859</v>
      </c>
      <c r="AY31" s="11">
        <v>134722</v>
      </c>
      <c r="AZ31" s="11">
        <v>161231</v>
      </c>
      <c r="BA31" s="11">
        <v>195316</v>
      </c>
      <c r="BB31" s="11">
        <v>118843</v>
      </c>
      <c r="BC31" s="11">
        <v>128329</v>
      </c>
      <c r="BD31" s="11">
        <v>128925</v>
      </c>
      <c r="BE31" s="11">
        <v>150562</v>
      </c>
    </row>
    <row r="32" spans="1:57" x14ac:dyDescent="0.2">
      <c r="A32" s="2" t="s">
        <v>28</v>
      </c>
      <c r="B32" s="18">
        <v>7685</v>
      </c>
      <c r="C32" s="18">
        <v>12464</v>
      </c>
      <c r="D32" s="18">
        <v>20958</v>
      </c>
      <c r="E32" s="18">
        <v>0</v>
      </c>
      <c r="F32" s="18">
        <v>-3611</v>
      </c>
      <c r="G32" s="18">
        <v>-25580</v>
      </c>
      <c r="H32" s="18">
        <v>-33732</v>
      </c>
      <c r="I32" s="18">
        <v>0</v>
      </c>
      <c r="J32" s="18">
        <v>-8054</v>
      </c>
      <c r="K32" s="18">
        <v>-11961</v>
      </c>
      <c r="L32" s="18">
        <v>0</v>
      </c>
      <c r="M32" s="18">
        <v>0</v>
      </c>
      <c r="N32" s="18">
        <v>2951</v>
      </c>
      <c r="O32" s="18">
        <v>2059</v>
      </c>
      <c r="P32" s="18">
        <v>1744</v>
      </c>
      <c r="Q32" s="18">
        <v>0</v>
      </c>
      <c r="R32" s="18">
        <v>-1773</v>
      </c>
      <c r="S32" s="18">
        <v>-15545</v>
      </c>
      <c r="T32" s="18">
        <v>-16024</v>
      </c>
      <c r="U32" s="18">
        <v>0</v>
      </c>
      <c r="V32" s="18">
        <v>-9965</v>
      </c>
      <c r="W32" s="18">
        <v>-14824</v>
      </c>
      <c r="X32" s="18">
        <v>-19463</v>
      </c>
      <c r="Y32" s="18">
        <v>0</v>
      </c>
      <c r="Z32" s="18">
        <v>2015</v>
      </c>
      <c r="AA32" s="18">
        <v>13764</v>
      </c>
      <c r="AB32" s="18">
        <v>22847</v>
      </c>
      <c r="AC32" s="18">
        <v>0</v>
      </c>
      <c r="AD32" s="18">
        <v>1799</v>
      </c>
      <c r="AE32" s="18">
        <v>0</v>
      </c>
      <c r="AF32" s="18">
        <v>0</v>
      </c>
      <c r="AG32" s="18">
        <v>0</v>
      </c>
      <c r="AH32" s="18">
        <v>0</v>
      </c>
      <c r="AI32" s="18">
        <v>0</v>
      </c>
      <c r="AJ32" s="18">
        <v>0</v>
      </c>
      <c r="AK32" s="18">
        <v>0</v>
      </c>
      <c r="AL32" s="18">
        <v>0</v>
      </c>
      <c r="AM32" s="18">
        <v>0</v>
      </c>
      <c r="AN32" s="18">
        <v>0</v>
      </c>
      <c r="AO32" s="18">
        <v>0</v>
      </c>
      <c r="AP32" s="18">
        <v>0</v>
      </c>
      <c r="AQ32" s="18">
        <v>0</v>
      </c>
      <c r="AR32" s="18">
        <v>0</v>
      </c>
      <c r="AS32" s="18">
        <v>0</v>
      </c>
      <c r="AT32" s="18">
        <v>0</v>
      </c>
      <c r="AU32" s="18">
        <v>0</v>
      </c>
      <c r="AV32" s="18">
        <v>0</v>
      </c>
      <c r="AW32" s="18">
        <v>0</v>
      </c>
      <c r="AX32" s="18">
        <v>0</v>
      </c>
      <c r="AY32" s="18">
        <v>0</v>
      </c>
      <c r="AZ32" s="18">
        <v>0</v>
      </c>
      <c r="BA32" s="18">
        <v>0</v>
      </c>
      <c r="BB32" s="11">
        <v>0</v>
      </c>
      <c r="BC32" s="18">
        <v>0</v>
      </c>
      <c r="BD32" s="18">
        <v>0</v>
      </c>
      <c r="BE32" s="18">
        <v>0</v>
      </c>
    </row>
    <row r="33" spans="1:57" x14ac:dyDescent="0.2">
      <c r="A33" s="2" t="s">
        <v>29</v>
      </c>
      <c r="B33" s="18">
        <v>0</v>
      </c>
      <c r="C33" s="18">
        <v>0</v>
      </c>
      <c r="D33" s="18">
        <v>0</v>
      </c>
      <c r="E33" s="18">
        <v>0</v>
      </c>
      <c r="F33" s="18">
        <v>0</v>
      </c>
      <c r="G33" s="18">
        <v>0</v>
      </c>
      <c r="H33" s="18">
        <v>0</v>
      </c>
      <c r="I33" s="18">
        <v>0</v>
      </c>
      <c r="J33" s="18">
        <v>0</v>
      </c>
      <c r="K33" s="18">
        <v>0</v>
      </c>
      <c r="L33" s="18">
        <v>0</v>
      </c>
      <c r="M33" s="18">
        <v>0</v>
      </c>
      <c r="N33" s="18">
        <v>0</v>
      </c>
      <c r="O33" s="18">
        <v>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8">
        <v>0</v>
      </c>
      <c r="X33" s="18">
        <v>0</v>
      </c>
      <c r="Y33" s="18">
        <v>0</v>
      </c>
      <c r="Z33" s="18">
        <v>0</v>
      </c>
      <c r="AA33" s="18">
        <v>0</v>
      </c>
      <c r="AB33" s="18">
        <v>0</v>
      </c>
      <c r="AC33" s="18">
        <v>30984</v>
      </c>
      <c r="AD33" s="18">
        <v>0</v>
      </c>
      <c r="AE33" s="18">
        <v>0</v>
      </c>
      <c r="AF33" s="18">
        <v>0</v>
      </c>
      <c r="AG33" s="18">
        <v>43734</v>
      </c>
      <c r="AH33" s="18">
        <v>0</v>
      </c>
      <c r="AI33" s="18">
        <v>0</v>
      </c>
      <c r="AJ33" s="18">
        <v>0</v>
      </c>
      <c r="AK33" s="18">
        <v>45777</v>
      </c>
      <c r="AL33" s="18">
        <v>73573</v>
      </c>
      <c r="AM33" s="18">
        <v>83181</v>
      </c>
      <c r="AN33" s="11">
        <v>93363</v>
      </c>
      <c r="AO33" s="11">
        <v>88353</v>
      </c>
      <c r="AP33" s="11">
        <v>99669</v>
      </c>
      <c r="AQ33" s="11">
        <v>83470</v>
      </c>
      <c r="AR33" s="11">
        <v>91632</v>
      </c>
      <c r="AS33" s="12">
        <v>91837</v>
      </c>
      <c r="AT33" s="11">
        <v>66889</v>
      </c>
      <c r="AU33" s="11">
        <v>70827</v>
      </c>
      <c r="AV33" s="12">
        <v>67395</v>
      </c>
      <c r="AW33" s="12">
        <v>73529</v>
      </c>
      <c r="AX33" s="11">
        <v>72648</v>
      </c>
      <c r="AY33" s="11">
        <v>67688</v>
      </c>
      <c r="AZ33" s="11">
        <v>68292</v>
      </c>
      <c r="BA33" s="11">
        <v>69423</v>
      </c>
      <c r="BB33" s="11">
        <v>70061</v>
      </c>
      <c r="BC33" s="11">
        <v>79914</v>
      </c>
      <c r="BD33" s="11">
        <v>82236</v>
      </c>
      <c r="BE33" s="11">
        <v>87708</v>
      </c>
    </row>
    <row r="34" spans="1:57" x14ac:dyDescent="0.2">
      <c r="A34" s="2" t="s">
        <v>30</v>
      </c>
      <c r="B34" s="18">
        <v>-16168</v>
      </c>
      <c r="C34" s="18">
        <v>-7950</v>
      </c>
      <c r="D34" s="18">
        <v>-4854</v>
      </c>
      <c r="E34" s="18">
        <v>0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18">
        <v>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8">
        <v>0</v>
      </c>
      <c r="X34" s="18">
        <v>0</v>
      </c>
      <c r="Y34" s="18">
        <v>0</v>
      </c>
      <c r="Z34" s="18">
        <v>0</v>
      </c>
      <c r="AA34" s="18">
        <v>0</v>
      </c>
      <c r="AB34" s="18">
        <v>0</v>
      </c>
      <c r="AC34" s="18">
        <v>0</v>
      </c>
      <c r="AD34" s="18">
        <v>0</v>
      </c>
      <c r="AE34" s="18">
        <v>0</v>
      </c>
      <c r="AF34" s="18">
        <v>0</v>
      </c>
      <c r="AG34" s="18">
        <v>0</v>
      </c>
      <c r="AH34" s="18">
        <v>0</v>
      </c>
      <c r="AI34" s="18">
        <v>0</v>
      </c>
      <c r="AJ34" s="18">
        <v>0</v>
      </c>
      <c r="AK34" s="18">
        <v>0</v>
      </c>
      <c r="AL34" s="18"/>
      <c r="AM34" s="18"/>
      <c r="AN34" s="11"/>
      <c r="AO34" s="11"/>
      <c r="AP34" s="11"/>
      <c r="AQ34" s="11"/>
      <c r="AR34" s="11"/>
      <c r="AS34" s="12"/>
      <c r="AT34" s="11"/>
      <c r="AU34" s="11"/>
      <c r="AV34" s="12"/>
      <c r="AW34" s="12"/>
    </row>
    <row r="35" spans="1:57" x14ac:dyDescent="0.2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6"/>
      <c r="AT35" s="7"/>
      <c r="AU35" s="7"/>
      <c r="AV35" s="6"/>
      <c r="AW35" s="6"/>
    </row>
    <row r="36" spans="1:57" x14ac:dyDescent="0.2"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6"/>
      <c r="AT36" s="7"/>
      <c r="AU36" s="7"/>
      <c r="AV36" s="6"/>
      <c r="AW36" s="6"/>
    </row>
    <row r="37" spans="1:57" x14ac:dyDescent="0.2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6"/>
      <c r="AT37" s="7"/>
      <c r="AU37" s="7"/>
      <c r="AV37" s="6"/>
      <c r="AW37" s="6"/>
    </row>
    <row r="38" spans="1:57" x14ac:dyDescent="0.2"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6"/>
      <c r="AT38" s="7"/>
      <c r="AU38" s="7"/>
      <c r="AV38" s="6"/>
      <c r="AW38" s="6"/>
    </row>
    <row r="39" spans="1:57" x14ac:dyDescent="0.2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6"/>
      <c r="AT39" s="7"/>
      <c r="AU39" s="7"/>
      <c r="AV39" s="6"/>
      <c r="AW39" s="6"/>
    </row>
    <row r="40" spans="1:57" x14ac:dyDescent="0.2"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6"/>
      <c r="AT40" s="7"/>
      <c r="AU40" s="7"/>
      <c r="AV40" s="6"/>
      <c r="AW40" s="6"/>
    </row>
    <row r="41" spans="1:57" x14ac:dyDescent="0.2"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6"/>
      <c r="AT41" s="7"/>
      <c r="AU41" s="7"/>
      <c r="AV41" s="6"/>
      <c r="AW41" s="6"/>
    </row>
    <row r="42" spans="1:57" x14ac:dyDescent="0.2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6"/>
      <c r="AT42" s="7"/>
      <c r="AU42" s="7"/>
      <c r="AV42" s="6"/>
      <c r="AW42" s="6"/>
    </row>
    <row r="43" spans="1:57" x14ac:dyDescent="0.2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6"/>
      <c r="AT43" s="7"/>
      <c r="AU43" s="7"/>
      <c r="AV43" s="6"/>
      <c r="AW43" s="6"/>
    </row>
    <row r="44" spans="1:57" x14ac:dyDescent="0.2"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6"/>
      <c r="AT44" s="7"/>
      <c r="AU44" s="7"/>
      <c r="AV44" s="6"/>
      <c r="AW44" s="6"/>
    </row>
    <row r="45" spans="1:57" x14ac:dyDescent="0.2"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6"/>
      <c r="AT45" s="7"/>
      <c r="AU45" s="7"/>
      <c r="AV45" s="6"/>
      <c r="AW45" s="6"/>
    </row>
    <row r="46" spans="1:57" x14ac:dyDescent="0.2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6"/>
      <c r="AT46" s="7"/>
      <c r="AU46" s="7"/>
      <c r="AV46" s="6"/>
      <c r="AW46" s="6"/>
    </row>
    <row r="47" spans="1:57" x14ac:dyDescent="0.2"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6"/>
      <c r="AT47" s="7"/>
      <c r="AU47" s="7"/>
      <c r="AV47" s="6"/>
      <c r="AW47" s="6"/>
    </row>
    <row r="48" spans="1:57" x14ac:dyDescent="0.2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6"/>
      <c r="AT48" s="7"/>
      <c r="AU48" s="7"/>
      <c r="AV48" s="6"/>
      <c r="AW48" s="6"/>
    </row>
    <row r="49" spans="2:49" x14ac:dyDescent="0.2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6"/>
      <c r="AT49" s="7"/>
      <c r="AU49" s="7"/>
      <c r="AV49" s="6"/>
      <c r="AW49" s="6"/>
    </row>
    <row r="50" spans="2:49" x14ac:dyDescent="0.2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6"/>
      <c r="AT50" s="7"/>
      <c r="AU50" s="7"/>
      <c r="AV50" s="6"/>
      <c r="AW50" s="6"/>
    </row>
    <row r="51" spans="2:49" x14ac:dyDescent="0.2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6"/>
      <c r="AT51" s="7"/>
      <c r="AU51" s="7"/>
      <c r="AV51" s="6"/>
      <c r="AW51" s="6"/>
    </row>
    <row r="52" spans="2:49" x14ac:dyDescent="0.2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6"/>
      <c r="AT52" s="7"/>
      <c r="AU52" s="7"/>
      <c r="AV52" s="6"/>
      <c r="AW52" s="6"/>
    </row>
    <row r="53" spans="2:49" x14ac:dyDescent="0.2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6"/>
      <c r="AT53" s="7"/>
      <c r="AU53" s="7"/>
      <c r="AV53" s="6"/>
      <c r="AW53" s="6"/>
    </row>
    <row r="54" spans="2:49" x14ac:dyDescent="0.2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6"/>
      <c r="AT54" s="7"/>
      <c r="AU54" s="7"/>
      <c r="AV54" s="6"/>
      <c r="AW54" s="6"/>
    </row>
    <row r="55" spans="2:49" x14ac:dyDescent="0.2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6"/>
      <c r="AT55" s="7"/>
      <c r="AU55" s="7"/>
      <c r="AV55" s="6"/>
      <c r="AW55" s="6"/>
    </row>
    <row r="56" spans="2:49" x14ac:dyDescent="0.2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6"/>
      <c r="AT56" s="7"/>
      <c r="AU56" s="7"/>
      <c r="AV56" s="6"/>
      <c r="AW56" s="6"/>
    </row>
    <row r="57" spans="2:49" x14ac:dyDescent="0.2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6"/>
      <c r="AT57" s="7"/>
      <c r="AU57" s="7"/>
      <c r="AV57" s="6"/>
      <c r="AW57" s="6"/>
    </row>
    <row r="58" spans="2:49" x14ac:dyDescent="0.2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6"/>
      <c r="AT58" s="7"/>
      <c r="AU58" s="7"/>
      <c r="AV58" s="6"/>
      <c r="AW58" s="6"/>
    </row>
    <row r="59" spans="2:49" x14ac:dyDescent="0.2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6"/>
      <c r="AT59" s="7"/>
      <c r="AU59" s="7"/>
      <c r="AV59" s="6"/>
      <c r="AW59" s="6"/>
    </row>
    <row r="60" spans="2:49" x14ac:dyDescent="0.2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6"/>
      <c r="AT60" s="7"/>
      <c r="AU60" s="7"/>
      <c r="AV60" s="6"/>
      <c r="AW60" s="6"/>
    </row>
    <row r="61" spans="2:49" x14ac:dyDescent="0.2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6"/>
      <c r="AT61" s="7"/>
      <c r="AU61" s="7"/>
      <c r="AV61" s="6"/>
      <c r="AW61" s="6"/>
    </row>
    <row r="62" spans="2:49" x14ac:dyDescent="0.2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6"/>
      <c r="AT62" s="7"/>
      <c r="AU62" s="7"/>
      <c r="AV62" s="6"/>
      <c r="AW62" s="6"/>
    </row>
    <row r="63" spans="2:49" x14ac:dyDescent="0.2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6"/>
      <c r="AT63" s="7"/>
      <c r="AU63" s="7"/>
      <c r="AV63" s="6"/>
      <c r="AW63" s="6"/>
    </row>
    <row r="64" spans="2:49" x14ac:dyDescent="0.2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6"/>
      <c r="AT64" s="7"/>
      <c r="AU64" s="7"/>
      <c r="AV64" s="6"/>
      <c r="AW64" s="6"/>
    </row>
    <row r="65" spans="2:49" x14ac:dyDescent="0.2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6"/>
      <c r="AT65" s="7"/>
      <c r="AU65" s="7"/>
      <c r="AV65" s="6"/>
      <c r="AW65" s="6"/>
    </row>
    <row r="66" spans="2:49" x14ac:dyDescent="0.2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6"/>
      <c r="AT66" s="7"/>
      <c r="AU66" s="7"/>
      <c r="AV66" s="6"/>
      <c r="AW66" s="6"/>
    </row>
    <row r="67" spans="2:49" x14ac:dyDescent="0.2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6"/>
      <c r="AT67" s="7"/>
      <c r="AU67" s="7"/>
      <c r="AV67" s="6"/>
      <c r="AW67" s="6"/>
    </row>
    <row r="68" spans="2:49" x14ac:dyDescent="0.2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6"/>
      <c r="AT68" s="7"/>
      <c r="AU68" s="7"/>
      <c r="AV68" s="6"/>
      <c r="AW68" s="6"/>
    </row>
    <row r="69" spans="2:49" x14ac:dyDescent="0.2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6"/>
      <c r="AT69" s="7"/>
      <c r="AU69" s="7"/>
      <c r="AV69" s="6"/>
      <c r="AW69" s="6"/>
    </row>
    <row r="70" spans="2:49" x14ac:dyDescent="0.2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6"/>
      <c r="AT70" s="7"/>
      <c r="AU70" s="7"/>
      <c r="AV70" s="6"/>
      <c r="AW70" s="6"/>
    </row>
    <row r="71" spans="2:49" x14ac:dyDescent="0.2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6"/>
      <c r="AT71" s="7"/>
      <c r="AU71" s="7"/>
      <c r="AV71" s="6"/>
      <c r="AW71" s="6"/>
    </row>
    <row r="72" spans="2:49" x14ac:dyDescent="0.2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6"/>
      <c r="AT72" s="7"/>
      <c r="AU72" s="7"/>
      <c r="AV72" s="6"/>
      <c r="AW72" s="6"/>
    </row>
    <row r="73" spans="2:49" x14ac:dyDescent="0.2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6"/>
      <c r="AT73" s="7"/>
      <c r="AU73" s="7"/>
      <c r="AV73" s="6"/>
      <c r="AW73" s="6"/>
    </row>
    <row r="74" spans="2:49" x14ac:dyDescent="0.2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6"/>
      <c r="AT74" s="7"/>
      <c r="AU74" s="7"/>
      <c r="AV74" s="6"/>
      <c r="AW74" s="6"/>
    </row>
    <row r="75" spans="2:49" x14ac:dyDescent="0.2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6"/>
      <c r="AT75" s="7"/>
      <c r="AU75" s="7"/>
      <c r="AV75" s="6"/>
      <c r="AW75" s="6"/>
    </row>
    <row r="76" spans="2:49" x14ac:dyDescent="0.2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6"/>
      <c r="AT76" s="7"/>
      <c r="AU76" s="7"/>
      <c r="AV76" s="6"/>
      <c r="AW76" s="6"/>
    </row>
    <row r="77" spans="2:49" x14ac:dyDescent="0.2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6"/>
      <c r="AT77" s="7"/>
      <c r="AU77" s="7"/>
      <c r="AV77" s="6"/>
      <c r="AW77" s="6"/>
    </row>
    <row r="78" spans="2:49" x14ac:dyDescent="0.2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6"/>
      <c r="AT78" s="7"/>
      <c r="AU78" s="7"/>
      <c r="AV78" s="6"/>
      <c r="AW78" s="6"/>
    </row>
    <row r="79" spans="2:49" x14ac:dyDescent="0.2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6"/>
      <c r="AT79" s="7"/>
      <c r="AU79" s="7"/>
      <c r="AV79" s="6"/>
      <c r="AW79" s="6"/>
    </row>
    <row r="80" spans="2:49" x14ac:dyDescent="0.2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6"/>
      <c r="AT80" s="7"/>
      <c r="AU80" s="7"/>
      <c r="AV80" s="6"/>
      <c r="AW80" s="6"/>
    </row>
    <row r="81" spans="2:49" x14ac:dyDescent="0.2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6"/>
      <c r="AT81" s="7"/>
      <c r="AU81" s="7"/>
      <c r="AV81" s="6"/>
      <c r="AW81" s="6"/>
    </row>
    <row r="82" spans="2:49" x14ac:dyDescent="0.2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6"/>
      <c r="AT82" s="7"/>
      <c r="AU82" s="7"/>
      <c r="AV82" s="6"/>
      <c r="AW82" s="6"/>
    </row>
    <row r="83" spans="2:49" x14ac:dyDescent="0.2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6"/>
      <c r="AT83" s="7"/>
      <c r="AU83" s="7"/>
      <c r="AV83" s="6"/>
      <c r="AW83" s="6"/>
    </row>
    <row r="84" spans="2:49" x14ac:dyDescent="0.2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6"/>
      <c r="AT84" s="7"/>
      <c r="AU84" s="7"/>
      <c r="AV84" s="6"/>
      <c r="AW84" s="6"/>
    </row>
    <row r="85" spans="2:49" x14ac:dyDescent="0.2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6"/>
      <c r="AT85" s="7"/>
      <c r="AU85" s="7"/>
      <c r="AV85" s="6"/>
      <c r="AW85" s="6"/>
    </row>
    <row r="86" spans="2:49" x14ac:dyDescent="0.2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6"/>
      <c r="AT86" s="7"/>
      <c r="AU86" s="7"/>
      <c r="AV86" s="6"/>
      <c r="AW86" s="6"/>
    </row>
    <row r="87" spans="2:49" x14ac:dyDescent="0.2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6"/>
      <c r="AT87" s="7"/>
      <c r="AU87" s="7"/>
      <c r="AV87" s="6"/>
      <c r="AW87" s="6"/>
    </row>
    <row r="88" spans="2:49" x14ac:dyDescent="0.2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6"/>
      <c r="AT88" s="7"/>
      <c r="AU88" s="7"/>
      <c r="AV88" s="6"/>
      <c r="AW88" s="6"/>
    </row>
    <row r="89" spans="2:49" x14ac:dyDescent="0.2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6"/>
      <c r="AT89" s="7"/>
      <c r="AU89" s="7"/>
      <c r="AV89" s="6"/>
      <c r="AW89" s="6"/>
    </row>
    <row r="90" spans="2:49" x14ac:dyDescent="0.2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6"/>
      <c r="AT90" s="7"/>
      <c r="AU90" s="7"/>
      <c r="AV90" s="6"/>
      <c r="AW90" s="6"/>
    </row>
    <row r="91" spans="2:49" x14ac:dyDescent="0.2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6"/>
      <c r="AT91" s="7"/>
      <c r="AU91" s="7"/>
      <c r="AV91" s="6"/>
      <c r="AW91" s="6"/>
    </row>
    <row r="92" spans="2:49" x14ac:dyDescent="0.2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6"/>
      <c r="AT92" s="7"/>
      <c r="AU92" s="7"/>
      <c r="AV92" s="6"/>
      <c r="AW92" s="6"/>
    </row>
    <row r="93" spans="2:49" x14ac:dyDescent="0.2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6"/>
      <c r="AT93" s="7"/>
      <c r="AU93" s="7"/>
      <c r="AV93" s="6"/>
      <c r="AW93" s="6"/>
    </row>
    <row r="94" spans="2:49" x14ac:dyDescent="0.2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6"/>
      <c r="AT94" s="7"/>
      <c r="AU94" s="7"/>
      <c r="AV94" s="6"/>
      <c r="AW94" s="6"/>
    </row>
    <row r="95" spans="2:49" x14ac:dyDescent="0.2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6"/>
      <c r="AT95" s="7"/>
      <c r="AU95" s="7"/>
      <c r="AV95" s="6"/>
      <c r="AW95" s="6"/>
    </row>
    <row r="96" spans="2:49" x14ac:dyDescent="0.2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6"/>
      <c r="AT96" s="7"/>
      <c r="AU96" s="7"/>
      <c r="AV96" s="6"/>
      <c r="AW96" s="6"/>
    </row>
    <row r="97" spans="2:49" x14ac:dyDescent="0.2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6"/>
      <c r="AT97" s="7"/>
      <c r="AU97" s="7"/>
      <c r="AV97" s="6"/>
      <c r="AW97" s="6"/>
    </row>
    <row r="98" spans="2:49" x14ac:dyDescent="0.2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6"/>
      <c r="AT98" s="7"/>
      <c r="AU98" s="7"/>
      <c r="AV98" s="6"/>
      <c r="AW98" s="6"/>
    </row>
    <row r="99" spans="2:49" x14ac:dyDescent="0.2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6"/>
      <c r="AT99" s="7"/>
      <c r="AU99" s="7"/>
      <c r="AV99" s="6"/>
      <c r="AW99" s="6"/>
    </row>
    <row r="100" spans="2:49" x14ac:dyDescent="0.2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6"/>
      <c r="AT100" s="7"/>
      <c r="AU100" s="7"/>
      <c r="AV100" s="6"/>
      <c r="AW100" s="6"/>
    </row>
    <row r="101" spans="2:49" x14ac:dyDescent="0.2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6"/>
      <c r="AT101" s="7"/>
      <c r="AU101" s="7"/>
      <c r="AV101" s="6"/>
      <c r="AW101" s="6"/>
    </row>
  </sheetData>
  <pageMargins left="0.78740157499999996" right="0.78740157499999996" top="0.984251969" bottom="0.984251969" header="0.4921259845" footer="0.4921259845"/>
  <pageSetup paperSize="9" orientation="portrait" r:id="rId1"/>
  <ignoredErrors>
    <ignoredError sqref="BB22:BC22 BE22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Interactive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Francine Roberta Fattoreto de Oliveira</dc:creator>
  <cp:lastModifiedBy>Thaynara de Sousa Izaias</cp:lastModifiedBy>
  <dcterms:created xsi:type="dcterms:W3CDTF">2020-11-03T19:57:49Z</dcterms:created>
  <dcterms:modified xsi:type="dcterms:W3CDTF">2025-02-13T12:49:21Z</dcterms:modified>
</cp:coreProperties>
</file>