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4\4T24\BALANÇO INTERATIVO\EN\"/>
    </mc:Choice>
  </mc:AlternateContent>
  <xr:revisionPtr revIDLastSave="0" documentId="13_ncr:1_{557882E7-722F-410F-91EF-F2E90FFF72C5}" xr6:coauthVersionLast="36" xr6:coauthVersionMax="47" xr10:uidLastSave="{00000000-0000-0000-0000-000000000000}"/>
  <bookViews>
    <workbookView xWindow="20370" yWindow="-1755" windowWidth="25440" windowHeight="15390" xr2:uid="{00000000-000D-0000-FFFF-FFFF00000000}"/>
  </bookViews>
  <sheets>
    <sheet name="Interactive table" sheetId="2" r:id="rId1"/>
  </sheets>
  <definedNames>
    <definedName name="_xlnm._FilterDatabase" localSheetId="0" hidden="1">'Interactive table'!$A$4:$AP$37</definedName>
  </definedNames>
  <calcPr calcId="191029"/>
</workbook>
</file>

<file path=xl/calcChain.xml><?xml version="1.0" encoding="utf-8"?>
<calcChain xmlns="http://schemas.openxmlformats.org/spreadsheetml/2006/main">
  <c r="BE23" i="2" l="1"/>
  <c r="BE22" i="2"/>
  <c r="BE21" i="2" s="1"/>
  <c r="BE16" i="2"/>
  <c r="BE6" i="2" s="1"/>
  <c r="BE12" i="2"/>
  <c r="BE9" i="2"/>
  <c r="BE5" i="2" l="1"/>
  <c r="BD23" i="2" l="1"/>
  <c r="BD22" i="2"/>
  <c r="BD12" i="2"/>
  <c r="BD9" i="2"/>
  <c r="BD6" i="2"/>
  <c r="BD5" i="2" s="1"/>
  <c r="BC9" i="2" l="1"/>
  <c r="BB6" i="2"/>
  <c r="BB5" i="2" s="1"/>
  <c r="BC6" i="2" l="1"/>
  <c r="BC5" i="2" s="1"/>
  <c r="BA6" i="2"/>
  <c r="BA5" i="2" s="1"/>
  <c r="AZ6" i="2"/>
  <c r="AZ5" i="2" s="1"/>
  <c r="AY6" i="2" l="1"/>
  <c r="AY5" i="2" s="1"/>
  <c r="AL22" i="2" l="1"/>
  <c r="AL21" i="2" s="1"/>
  <c r="AW22" i="2"/>
  <c r="AW21" i="2" s="1"/>
  <c r="AM22" i="2"/>
  <c r="AN22" i="2"/>
  <c r="AO22" i="2"/>
  <c r="AP22" i="2"/>
  <c r="AQ22" i="2"/>
  <c r="AR22" i="2"/>
  <c r="AS22" i="2"/>
  <c r="AT22" i="2"/>
  <c r="AU22" i="2"/>
  <c r="AV22" i="2"/>
  <c r="AL23" i="2"/>
  <c r="AX12" i="2"/>
  <c r="AX21" i="2" l="1"/>
  <c r="AX23" i="2"/>
  <c r="AX6" i="2"/>
  <c r="AX5" i="2" s="1"/>
  <c r="AW23" i="2" l="1"/>
  <c r="AW12" i="2"/>
  <c r="AW6" i="2"/>
  <c r="AW5" i="2" l="1"/>
  <c r="AV23" i="2"/>
  <c r="AV21" i="2"/>
  <c r="AV12" i="2"/>
  <c r="AV6" i="2"/>
  <c r="AV5" i="2" l="1"/>
  <c r="AU23" i="2"/>
  <c r="AU21" i="2"/>
  <c r="AU12" i="2"/>
  <c r="AU6" i="2"/>
  <c r="AU5" i="2" l="1"/>
  <c r="AT23" i="2"/>
  <c r="AT21" i="2"/>
  <c r="AT12" i="2"/>
  <c r="AT6" i="2"/>
  <c r="AT5" i="2" l="1"/>
  <c r="AP23" i="2" l="1"/>
  <c r="AP12" i="2"/>
  <c r="AS23" i="2"/>
  <c r="AS21" i="2"/>
  <c r="AS12" i="2"/>
  <c r="AS6" i="2"/>
  <c r="AR23" i="2"/>
  <c r="AR21" i="2"/>
  <c r="AR12" i="2"/>
  <c r="AR6" i="2"/>
  <c r="AQ23" i="2"/>
  <c r="AQ21" i="2"/>
  <c r="AQ6" i="2"/>
  <c r="AS5" i="2" l="1"/>
  <c r="AR5" i="2"/>
  <c r="AQ5" i="2"/>
  <c r="AP6" i="2"/>
  <c r="AP21" i="2"/>
  <c r="AP5" i="2" l="1"/>
  <c r="AM12" i="2"/>
  <c r="AM23" i="2" l="1"/>
  <c r="AM21" i="2"/>
  <c r="AM6" i="2"/>
  <c r="AM5" i="2" l="1"/>
  <c r="AL12" i="2"/>
  <c r="AO12" i="2"/>
  <c r="AO23" i="2" l="1"/>
  <c r="AO21" i="2"/>
  <c r="AN12" i="2"/>
  <c r="AO6" i="2"/>
  <c r="AL6" i="2"/>
  <c r="AN23" i="2" l="1"/>
  <c r="AN21" i="2"/>
  <c r="AO5" i="2"/>
  <c r="AN6" i="2"/>
  <c r="AL5" i="2" l="1"/>
  <c r="AN5" i="2"/>
</calcChain>
</file>

<file path=xl/sharedStrings.xml><?xml version="1.0" encoding="utf-8"?>
<sst xmlns="http://schemas.openxmlformats.org/spreadsheetml/2006/main" count="63" uniqueCount="32">
  <si>
    <t>-</t>
  </si>
  <si>
    <t>ROMI S.A.</t>
  </si>
  <si>
    <t>Assets</t>
  </si>
  <si>
    <t>(R$ Thousands)</t>
  </si>
  <si>
    <t>Total Assets</t>
  </si>
  <si>
    <t>Current Assets</t>
  </si>
  <si>
    <t>Cash and Cash Equivalents</t>
  </si>
  <si>
    <t>Financial Deposits</t>
  </si>
  <si>
    <t>Accounts Receivable</t>
  </si>
  <si>
    <t>Trade accounts receivable</t>
  </si>
  <si>
    <t>Onlending of FINAME manufacturer financing</t>
  </si>
  <si>
    <t>Other Accounts Receivable</t>
  </si>
  <si>
    <t>Related parts</t>
  </si>
  <si>
    <t>Inventories</t>
  </si>
  <si>
    <t>Recoverable Taxes</t>
  </si>
  <si>
    <t>Other Current Assets</t>
  </si>
  <si>
    <t>Judicial deposits</t>
  </si>
  <si>
    <t>Other credits</t>
  </si>
  <si>
    <t>Non-current assets</t>
  </si>
  <si>
    <t>Long-term Assets</t>
  </si>
  <si>
    <t>Deferred Income Tax and Social Contribution</t>
  </si>
  <si>
    <t>Credit With Related Parties</t>
  </si>
  <si>
    <t>Other Non-current Assets</t>
  </si>
  <si>
    <t>Liabilities Over Non-current Assets Held For Sale</t>
  </si>
  <si>
    <t>Discontinued Operations Assets</t>
  </si>
  <si>
    <t>Taxes and contributions to be recovered</t>
  </si>
  <si>
    <t>Other Credits</t>
  </si>
  <si>
    <t>Interest In Subsidiaries</t>
  </si>
  <si>
    <t>Investment Properties</t>
  </si>
  <si>
    <t>Fixed-asset</t>
  </si>
  <si>
    <t>Intangibles</t>
  </si>
  <si>
    <t>Rental machines intended for 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</si>
</sst>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mm/d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wrapText="1" indent="5"/>
    </xf>
    <xf numFmtId="0" fontId="18" fillId="0" borderId="0" xfId="0" applyFont="1" applyAlignment="1">
      <alignment horizontal="left" wrapText="1" indent="8"/>
    </xf>
    <xf numFmtId="0" fontId="18" fillId="0" borderId="0" xfId="0" applyFont="1"/>
    <xf numFmtId="0" fontId="19" fillId="0" borderId="0" xfId="0" applyFont="1" applyAlignment="1">
      <alignment wrapText="1"/>
    </xf>
    <xf numFmtId="0" fontId="16" fillId="0" borderId="0" xfId="0" applyFont="1"/>
    <xf numFmtId="43" fontId="18" fillId="0" borderId="0" xfId="42" applyFont="1"/>
    <xf numFmtId="164" fontId="18" fillId="0" borderId="0" xfId="42" applyNumberFormat="1" applyFont="1" applyAlignment="1">
      <alignment wrapText="1"/>
    </xf>
    <xf numFmtId="164" fontId="18" fillId="0" borderId="0" xfId="42" applyNumberFormat="1" applyFont="1"/>
    <xf numFmtId="0" fontId="19" fillId="0" borderId="0" xfId="0" applyFont="1"/>
    <xf numFmtId="0" fontId="18" fillId="0" borderId="0" xfId="0" applyFont="1" applyAlignment="1">
      <alignment horizontal="left" wrapText="1" indent="7"/>
    </xf>
    <xf numFmtId="164" fontId="18" fillId="0" borderId="0" xfId="42" applyNumberFormat="1" applyFont="1" applyAlignment="1"/>
    <xf numFmtId="164" fontId="18" fillId="0" borderId="0" xfId="42" applyNumberFormat="1" applyFont="1" applyFill="1" applyAlignment="1">
      <alignment wrapText="1"/>
    </xf>
    <xf numFmtId="164" fontId="18" fillId="0" borderId="0" xfId="42" applyNumberFormat="1" applyFont="1" applyFill="1"/>
    <xf numFmtId="164" fontId="18" fillId="0" borderId="0" xfId="42" applyNumberFormat="1" applyFont="1" applyFill="1" applyAlignment="1">
      <alignment horizontal="right"/>
    </xf>
    <xf numFmtId="0" fontId="16" fillId="0" borderId="0" xfId="0" applyFont="1" applyAlignment="1">
      <alignment horizontal="left" wrapText="1" indent="3"/>
    </xf>
    <xf numFmtId="164" fontId="16" fillId="0" borderId="0" xfId="42" applyNumberFormat="1" applyFont="1" applyAlignment="1">
      <alignment wrapText="1"/>
    </xf>
    <xf numFmtId="164" fontId="16" fillId="0" borderId="0" xfId="42" applyNumberFormat="1" applyFont="1"/>
    <xf numFmtId="0" fontId="16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3"/>
    </xf>
    <xf numFmtId="165" fontId="19" fillId="0" borderId="0" xfId="0" applyNumberFormat="1" applyFont="1" applyAlignment="1">
      <alignment wrapText="1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114300</xdr:rowOff>
    </xdr:from>
    <xdr:to>
      <xdr:col>0</xdr:col>
      <xdr:colOff>1406963</xdr:colOff>
      <xdr:row>0</xdr:row>
      <xdr:rowOff>532934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15A1FE1C-3282-44CC-98EB-ACE4BB11F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14300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50"/>
  <sheetViews>
    <sheetView showGridLines="0" tabSelected="1" zoomScale="120" zoomScaleNormal="120" workbookViewId="0">
      <pane xSplit="1" ySplit="4" topLeftCell="BA5" activePane="bottomRight" state="frozen"/>
      <selection pane="topRight" activeCell="B1" sqref="B1"/>
      <selection pane="bottomLeft" activeCell="A5" sqref="A5"/>
      <selection pane="bottomRight" activeCell="BJ11" sqref="BJ11"/>
    </sheetView>
  </sheetViews>
  <sheetFormatPr defaultRowHeight="12.75" x14ac:dyDescent="0.2"/>
  <cols>
    <col min="1" max="1" width="51" style="4" customWidth="1"/>
    <col min="2" max="24" width="12.140625" style="4" customWidth="1"/>
    <col min="25" max="30" width="10.7109375" style="4" customWidth="1"/>
    <col min="31" max="33" width="12.140625" style="4" customWidth="1"/>
    <col min="34" max="37" width="12.140625" style="4" bestFit="1" customWidth="1"/>
    <col min="38" max="39" width="12.42578125" style="4" customWidth="1"/>
    <col min="40" max="40" width="12.42578125" style="4" bestFit="1" customWidth="1"/>
    <col min="41" max="41" width="10.5703125" style="4" bestFit="1" customWidth="1"/>
    <col min="42" max="43" width="10.5703125" style="4" customWidth="1"/>
    <col min="44" max="44" width="10.5703125" style="4" bestFit="1" customWidth="1"/>
    <col min="45" max="51" width="13.28515625" style="4" customWidth="1"/>
    <col min="52" max="57" width="11.42578125" style="4" customWidth="1"/>
    <col min="58" max="16384" width="9.140625" style="4"/>
  </cols>
  <sheetData>
    <row r="1" spans="1:57" ht="50.1" customHeight="1" x14ac:dyDescent="0.2">
      <c r="A1" s="1"/>
    </row>
    <row r="2" spans="1:57" x14ac:dyDescent="0.2">
      <c r="A2" s="5" t="s">
        <v>1</v>
      </c>
    </row>
    <row r="3" spans="1:57" s="10" customFormat="1" x14ac:dyDescent="0.2">
      <c r="A3" s="5" t="s">
        <v>2</v>
      </c>
      <c r="B3" s="21">
        <v>40633</v>
      </c>
      <c r="C3" s="21">
        <v>40724</v>
      </c>
      <c r="D3" s="21">
        <v>40816</v>
      </c>
      <c r="E3" s="21">
        <v>40908</v>
      </c>
      <c r="F3" s="21">
        <v>40999</v>
      </c>
      <c r="G3" s="21">
        <v>41090</v>
      </c>
      <c r="H3" s="21">
        <v>41182</v>
      </c>
      <c r="I3" s="21">
        <v>41274</v>
      </c>
      <c r="J3" s="21">
        <v>41364</v>
      </c>
      <c r="K3" s="21">
        <v>41455</v>
      </c>
      <c r="L3" s="21">
        <v>41547</v>
      </c>
      <c r="M3" s="21">
        <v>41639</v>
      </c>
      <c r="N3" s="21">
        <v>41729</v>
      </c>
      <c r="O3" s="21">
        <v>41820</v>
      </c>
      <c r="P3" s="21">
        <v>41912</v>
      </c>
      <c r="Q3" s="21">
        <v>42004</v>
      </c>
      <c r="R3" s="21">
        <v>42094</v>
      </c>
      <c r="S3" s="21">
        <v>42185</v>
      </c>
      <c r="T3" s="21">
        <v>42277</v>
      </c>
      <c r="U3" s="21">
        <v>42369</v>
      </c>
      <c r="V3" s="21">
        <v>42460</v>
      </c>
      <c r="W3" s="21">
        <v>42551</v>
      </c>
      <c r="X3" s="21">
        <v>42643</v>
      </c>
      <c r="Y3" s="21">
        <v>42735</v>
      </c>
      <c r="Z3" s="21">
        <v>42825</v>
      </c>
      <c r="AA3" s="21">
        <v>42916</v>
      </c>
      <c r="AB3" s="21">
        <v>43008</v>
      </c>
      <c r="AC3" s="21">
        <v>43100</v>
      </c>
      <c r="AD3" s="21">
        <v>43190</v>
      </c>
      <c r="AE3" s="21">
        <v>43281</v>
      </c>
      <c r="AF3" s="21">
        <v>43373</v>
      </c>
      <c r="AG3" s="21">
        <v>43465</v>
      </c>
      <c r="AH3" s="21">
        <v>43555</v>
      </c>
      <c r="AI3" s="21">
        <v>43646</v>
      </c>
      <c r="AJ3" s="21">
        <v>43738</v>
      </c>
      <c r="AK3" s="21">
        <v>43830</v>
      </c>
      <c r="AL3" s="21">
        <v>43921</v>
      </c>
      <c r="AM3" s="21">
        <v>44012</v>
      </c>
      <c r="AN3" s="21">
        <v>44104</v>
      </c>
      <c r="AO3" s="21">
        <v>44196</v>
      </c>
      <c r="AP3" s="21">
        <v>44286</v>
      </c>
      <c r="AQ3" s="21">
        <v>44377</v>
      </c>
      <c r="AR3" s="21">
        <v>44469</v>
      </c>
      <c r="AS3" s="21">
        <v>44561</v>
      </c>
      <c r="AT3" s="21">
        <v>44651</v>
      </c>
      <c r="AU3" s="21">
        <v>44742</v>
      </c>
      <c r="AV3" s="21">
        <v>44834</v>
      </c>
      <c r="AW3" s="21">
        <v>44926</v>
      </c>
      <c r="AX3" s="21">
        <v>45016</v>
      </c>
      <c r="AY3" s="21">
        <v>45107</v>
      </c>
      <c r="AZ3" s="21">
        <v>45199</v>
      </c>
      <c r="BA3" s="21">
        <v>45291</v>
      </c>
      <c r="BB3" s="21">
        <v>45382</v>
      </c>
      <c r="BC3" s="21">
        <v>45473</v>
      </c>
      <c r="BD3" s="21">
        <v>45565</v>
      </c>
      <c r="BE3" s="21">
        <v>45657</v>
      </c>
    </row>
    <row r="4" spans="1:57" s="10" customFormat="1" x14ac:dyDescent="0.2">
      <c r="A4" s="5" t="s">
        <v>3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>
        <v>45016</v>
      </c>
      <c r="AY4" s="21">
        <v>45016</v>
      </c>
      <c r="AZ4" s="21">
        <v>45016</v>
      </c>
      <c r="BA4" s="21">
        <v>45016</v>
      </c>
      <c r="BB4" s="21">
        <v>45016</v>
      </c>
      <c r="BC4" s="21">
        <v>45016</v>
      </c>
      <c r="BD4" s="21">
        <v>45016</v>
      </c>
      <c r="BE4" s="21">
        <v>45016</v>
      </c>
    </row>
    <row r="5" spans="1:57" s="6" customFormat="1" ht="15" x14ac:dyDescent="0.25">
      <c r="A5" s="19" t="s">
        <v>4</v>
      </c>
      <c r="B5" s="17">
        <v>1815772</v>
      </c>
      <c r="C5" s="17">
        <v>1814816</v>
      </c>
      <c r="D5" s="17">
        <v>1850826</v>
      </c>
      <c r="E5" s="17">
        <v>1764582</v>
      </c>
      <c r="F5" s="17">
        <v>1739047</v>
      </c>
      <c r="G5" s="17">
        <v>1739774</v>
      </c>
      <c r="H5" s="17">
        <v>1636345</v>
      </c>
      <c r="I5" s="17">
        <v>1527322</v>
      </c>
      <c r="J5" s="17">
        <v>1449688</v>
      </c>
      <c r="K5" s="17">
        <v>1411498</v>
      </c>
      <c r="L5" s="17">
        <v>1380118</v>
      </c>
      <c r="M5" s="17">
        <v>1354054</v>
      </c>
      <c r="N5" s="17">
        <v>1310868</v>
      </c>
      <c r="O5" s="17">
        <v>1245302</v>
      </c>
      <c r="P5" s="17">
        <v>1230479</v>
      </c>
      <c r="Q5" s="17">
        <v>1216040</v>
      </c>
      <c r="R5" s="17">
        <v>1205567</v>
      </c>
      <c r="S5" s="17">
        <v>1079558</v>
      </c>
      <c r="T5" s="17">
        <v>1101436</v>
      </c>
      <c r="U5" s="17">
        <v>1102481</v>
      </c>
      <c r="V5" s="17">
        <v>1070720</v>
      </c>
      <c r="W5" s="17">
        <v>1045137</v>
      </c>
      <c r="X5" s="17">
        <v>1031256</v>
      </c>
      <c r="Y5" s="17">
        <v>975158</v>
      </c>
      <c r="Z5" s="17">
        <v>945636</v>
      </c>
      <c r="AA5" s="17">
        <v>967727</v>
      </c>
      <c r="AB5" s="17">
        <v>960013</v>
      </c>
      <c r="AC5" s="17">
        <v>959659</v>
      </c>
      <c r="AD5" s="17">
        <v>951523</v>
      </c>
      <c r="AE5" s="17">
        <v>1015805</v>
      </c>
      <c r="AF5" s="17">
        <v>1061317</v>
      </c>
      <c r="AG5" s="17">
        <v>1094641</v>
      </c>
      <c r="AH5" s="17">
        <v>1174783</v>
      </c>
      <c r="AI5" s="17">
        <v>1193144</v>
      </c>
      <c r="AJ5" s="17">
        <v>1221756</v>
      </c>
      <c r="AK5" s="17">
        <v>1207803</v>
      </c>
      <c r="AL5" s="18">
        <f>AL6+AL22</f>
        <v>981567</v>
      </c>
      <c r="AM5" s="18">
        <f t="shared" ref="AM5:AX5" si="0">AM6+AM21</f>
        <v>1344149</v>
      </c>
      <c r="AN5" s="18">
        <f t="shared" si="0"/>
        <v>1438867</v>
      </c>
      <c r="AO5" s="18">
        <f t="shared" si="0"/>
        <v>1582479</v>
      </c>
      <c r="AP5" s="18">
        <f t="shared" si="0"/>
        <v>1587050</v>
      </c>
      <c r="AQ5" s="18">
        <f t="shared" si="0"/>
        <v>1608066</v>
      </c>
      <c r="AR5" s="18">
        <f t="shared" si="0"/>
        <v>1703679</v>
      </c>
      <c r="AS5" s="18">
        <f t="shared" si="0"/>
        <v>1773660</v>
      </c>
      <c r="AT5" s="18">
        <f t="shared" si="0"/>
        <v>1772808</v>
      </c>
      <c r="AU5" s="18">
        <f t="shared" si="0"/>
        <v>1815910</v>
      </c>
      <c r="AV5" s="18">
        <f t="shared" si="0"/>
        <v>1931937</v>
      </c>
      <c r="AW5" s="18">
        <f t="shared" si="0"/>
        <v>1958936</v>
      </c>
      <c r="AX5" s="18">
        <f t="shared" si="0"/>
        <v>1911166</v>
      </c>
      <c r="AY5" s="18">
        <f t="shared" ref="AY5:BA5" si="1">AY6+AY21</f>
        <v>1984394</v>
      </c>
      <c r="AZ5" s="18">
        <f t="shared" si="1"/>
        <v>1986646</v>
      </c>
      <c r="BA5" s="18">
        <f t="shared" si="1"/>
        <v>1991897</v>
      </c>
      <c r="BB5" s="18">
        <f t="shared" ref="BB5:BE5" si="2">BB6+BB21</f>
        <v>1972201</v>
      </c>
      <c r="BC5" s="18">
        <f t="shared" si="2"/>
        <v>2034242</v>
      </c>
      <c r="BD5" s="18">
        <f t="shared" si="2"/>
        <v>2057220</v>
      </c>
      <c r="BE5" s="18">
        <f t="shared" si="2"/>
        <v>2202196</v>
      </c>
    </row>
    <row r="6" spans="1:57" s="6" customFormat="1" ht="15" x14ac:dyDescent="0.25">
      <c r="A6" s="20" t="s">
        <v>5</v>
      </c>
      <c r="B6" s="17">
        <v>895033</v>
      </c>
      <c r="C6" s="17">
        <v>881016</v>
      </c>
      <c r="D6" s="17">
        <v>921861</v>
      </c>
      <c r="E6" s="17">
        <v>834225</v>
      </c>
      <c r="F6" s="17">
        <v>805001</v>
      </c>
      <c r="G6" s="17">
        <v>852710</v>
      </c>
      <c r="H6" s="17">
        <v>768985</v>
      </c>
      <c r="I6" s="17">
        <v>737464</v>
      </c>
      <c r="J6" s="17">
        <v>708360</v>
      </c>
      <c r="K6" s="17">
        <v>697004</v>
      </c>
      <c r="L6" s="17">
        <v>695009</v>
      </c>
      <c r="M6" s="17">
        <v>673127</v>
      </c>
      <c r="N6" s="17">
        <v>654067</v>
      </c>
      <c r="O6" s="17">
        <v>612198</v>
      </c>
      <c r="P6" s="17">
        <v>618189</v>
      </c>
      <c r="Q6" s="17">
        <v>613754</v>
      </c>
      <c r="R6" s="17">
        <v>606330</v>
      </c>
      <c r="S6" s="17">
        <v>499152</v>
      </c>
      <c r="T6" s="17">
        <v>526436</v>
      </c>
      <c r="U6" s="17">
        <v>546007</v>
      </c>
      <c r="V6" s="17">
        <v>549346</v>
      </c>
      <c r="W6" s="17">
        <v>549257</v>
      </c>
      <c r="X6" s="17">
        <v>535094</v>
      </c>
      <c r="Y6" s="17">
        <v>497698</v>
      </c>
      <c r="Z6" s="17">
        <v>484339</v>
      </c>
      <c r="AA6" s="17">
        <v>493279</v>
      </c>
      <c r="AB6" s="17">
        <v>490483</v>
      </c>
      <c r="AC6" s="17">
        <v>462231</v>
      </c>
      <c r="AD6" s="17">
        <v>458014</v>
      </c>
      <c r="AE6" s="17">
        <v>479702</v>
      </c>
      <c r="AF6" s="17">
        <v>516624</v>
      </c>
      <c r="AG6" s="17">
        <v>535979</v>
      </c>
      <c r="AH6" s="17">
        <v>620320</v>
      </c>
      <c r="AI6" s="17">
        <v>637929</v>
      </c>
      <c r="AJ6" s="17">
        <v>639545</v>
      </c>
      <c r="AK6" s="17">
        <v>597683</v>
      </c>
      <c r="AL6" s="18">
        <f t="shared" ref="AL6:AX6" si="3">AL7+AL8+AL11+AL10+AL14+AL15+AL16+AL13</f>
        <v>645887</v>
      </c>
      <c r="AM6" s="18">
        <f t="shared" si="3"/>
        <v>651142.07762</v>
      </c>
      <c r="AN6" s="18">
        <f t="shared" si="3"/>
        <v>718110.3</v>
      </c>
      <c r="AO6" s="18">
        <f t="shared" si="3"/>
        <v>869955.54</v>
      </c>
      <c r="AP6" s="18">
        <f t="shared" si="3"/>
        <v>854004</v>
      </c>
      <c r="AQ6" s="18">
        <f t="shared" si="3"/>
        <v>872144</v>
      </c>
      <c r="AR6" s="18">
        <f t="shared" si="3"/>
        <v>909205</v>
      </c>
      <c r="AS6" s="18">
        <f t="shared" si="3"/>
        <v>911131</v>
      </c>
      <c r="AT6" s="18">
        <f t="shared" si="3"/>
        <v>954900</v>
      </c>
      <c r="AU6" s="18">
        <f t="shared" si="3"/>
        <v>971610</v>
      </c>
      <c r="AV6" s="18">
        <f t="shared" si="3"/>
        <v>1032468</v>
      </c>
      <c r="AW6" s="18">
        <f t="shared" si="3"/>
        <v>1025669</v>
      </c>
      <c r="AX6" s="18">
        <f t="shared" si="3"/>
        <v>995523</v>
      </c>
      <c r="AY6" s="18">
        <f t="shared" ref="AY6:BA6" si="4">AY7+AY8+AY11+AY10+AY14+AY15+AY16+AY13</f>
        <v>1052154</v>
      </c>
      <c r="AZ6" s="18">
        <f t="shared" si="4"/>
        <v>1016664</v>
      </c>
      <c r="BA6" s="18">
        <f t="shared" si="4"/>
        <v>971932</v>
      </c>
      <c r="BB6" s="18">
        <f t="shared" ref="BB6:BE6" si="5">BB7+BB8+BB11+BB10+BB14+BB15+BB16+BB13</f>
        <v>953392</v>
      </c>
      <c r="BC6" s="18">
        <f t="shared" si="5"/>
        <v>952538</v>
      </c>
      <c r="BD6" s="18">
        <f t="shared" si="5"/>
        <v>926168</v>
      </c>
      <c r="BE6" s="18">
        <f t="shared" si="5"/>
        <v>1002553</v>
      </c>
    </row>
    <row r="7" spans="1:57" x14ac:dyDescent="0.2">
      <c r="A7" s="2" t="s">
        <v>6</v>
      </c>
      <c r="B7" s="8">
        <v>163032</v>
      </c>
      <c r="C7" s="8">
        <v>140667</v>
      </c>
      <c r="D7" s="8">
        <v>159991</v>
      </c>
      <c r="E7" s="8">
        <v>83467</v>
      </c>
      <c r="F7" s="8">
        <v>51268</v>
      </c>
      <c r="G7" s="8">
        <v>100101</v>
      </c>
      <c r="H7" s="8">
        <v>53525</v>
      </c>
      <c r="I7" s="8">
        <v>45110</v>
      </c>
      <c r="J7" s="8">
        <v>53112</v>
      </c>
      <c r="K7" s="8">
        <v>63041</v>
      </c>
      <c r="L7" s="8">
        <v>73427</v>
      </c>
      <c r="M7" s="8">
        <v>63834</v>
      </c>
      <c r="N7" s="8">
        <v>66182</v>
      </c>
      <c r="O7" s="8">
        <v>39150</v>
      </c>
      <c r="P7" s="8">
        <v>65218</v>
      </c>
      <c r="Q7" s="8">
        <v>106170</v>
      </c>
      <c r="R7" s="8">
        <v>125916</v>
      </c>
      <c r="S7" s="8">
        <v>32135</v>
      </c>
      <c r="T7" s="8">
        <v>70237</v>
      </c>
      <c r="U7" s="8">
        <v>102580</v>
      </c>
      <c r="V7" s="8">
        <v>113456</v>
      </c>
      <c r="W7" s="8">
        <v>107073</v>
      </c>
      <c r="X7" s="8">
        <v>100824</v>
      </c>
      <c r="Y7" s="8">
        <v>81502</v>
      </c>
      <c r="Z7" s="8">
        <v>54305</v>
      </c>
      <c r="AA7" s="8">
        <v>90874</v>
      </c>
      <c r="AB7" s="8">
        <v>90107</v>
      </c>
      <c r="AC7" s="8">
        <v>69806</v>
      </c>
      <c r="AD7" s="8">
        <v>54130</v>
      </c>
      <c r="AE7" s="8">
        <v>33152</v>
      </c>
      <c r="AF7" s="8">
        <v>37164</v>
      </c>
      <c r="AG7" s="8">
        <v>67284</v>
      </c>
      <c r="AH7" s="8">
        <v>36758</v>
      </c>
      <c r="AI7" s="8">
        <v>41212</v>
      </c>
      <c r="AJ7" s="8">
        <v>123781</v>
      </c>
      <c r="AK7" s="8">
        <v>102838</v>
      </c>
      <c r="AL7" s="8">
        <v>132198</v>
      </c>
      <c r="AM7" s="8">
        <v>105097</v>
      </c>
      <c r="AN7" s="9">
        <v>143169.68337000001</v>
      </c>
      <c r="AO7" s="9">
        <v>140932.42215</v>
      </c>
      <c r="AP7" s="9">
        <v>82041</v>
      </c>
      <c r="AQ7" s="9">
        <v>60216</v>
      </c>
      <c r="AR7" s="9">
        <v>21059</v>
      </c>
      <c r="AS7" s="9">
        <v>28047</v>
      </c>
      <c r="AT7" s="9">
        <v>38232</v>
      </c>
      <c r="AU7" s="9">
        <v>25789</v>
      </c>
      <c r="AV7" s="9">
        <v>35333</v>
      </c>
      <c r="AW7" s="9">
        <v>21662</v>
      </c>
      <c r="AX7" s="9">
        <v>86112</v>
      </c>
      <c r="AY7" s="9">
        <v>150075</v>
      </c>
      <c r="AZ7" s="9">
        <v>172067</v>
      </c>
      <c r="BA7" s="9">
        <v>216256</v>
      </c>
      <c r="BB7" s="9">
        <v>178238</v>
      </c>
      <c r="BC7" s="9">
        <v>194430</v>
      </c>
      <c r="BD7" s="9">
        <v>111740</v>
      </c>
      <c r="BE7" s="9">
        <v>119073</v>
      </c>
    </row>
    <row r="8" spans="1:57" x14ac:dyDescent="0.2">
      <c r="A8" s="2" t="s">
        <v>7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21365</v>
      </c>
      <c r="AA8" s="8">
        <v>15143</v>
      </c>
      <c r="AB8" s="8">
        <v>16592</v>
      </c>
      <c r="AC8" s="8">
        <v>13670</v>
      </c>
      <c r="AD8" s="8">
        <v>0</v>
      </c>
      <c r="AE8" s="8">
        <v>475</v>
      </c>
      <c r="AF8" s="8">
        <v>481</v>
      </c>
      <c r="AG8" s="8">
        <v>489</v>
      </c>
      <c r="AH8" s="8">
        <v>659</v>
      </c>
      <c r="AI8" s="8">
        <v>668</v>
      </c>
      <c r="AJ8" s="8">
        <v>676</v>
      </c>
      <c r="AK8" s="8">
        <v>683</v>
      </c>
      <c r="AL8" s="8">
        <v>3656</v>
      </c>
      <c r="AM8" s="8">
        <v>519</v>
      </c>
      <c r="AN8" s="9">
        <v>12097.316629999999</v>
      </c>
      <c r="AO8" s="9">
        <v>127166</v>
      </c>
      <c r="AP8" s="9">
        <v>99444</v>
      </c>
      <c r="AQ8" s="9">
        <v>54257</v>
      </c>
      <c r="AR8" s="9">
        <v>50283</v>
      </c>
      <c r="AS8" s="9">
        <v>74786</v>
      </c>
      <c r="AT8" s="9">
        <v>65786</v>
      </c>
      <c r="AU8" s="9">
        <v>42537</v>
      </c>
      <c r="AV8" s="9">
        <v>43471</v>
      </c>
      <c r="AW8" s="9">
        <v>118814</v>
      </c>
      <c r="AX8" s="9">
        <v>22362</v>
      </c>
      <c r="AY8" s="9">
        <v>36789</v>
      </c>
      <c r="AZ8" s="9">
        <v>32188</v>
      </c>
      <c r="BA8" s="9">
        <v>66</v>
      </c>
      <c r="BB8" s="9">
        <v>23755</v>
      </c>
      <c r="BC8" s="9">
        <v>0</v>
      </c>
      <c r="BD8" s="9">
        <v>12400</v>
      </c>
      <c r="BE8" s="9">
        <v>50230</v>
      </c>
    </row>
    <row r="9" spans="1:57" x14ac:dyDescent="0.2">
      <c r="A9" s="2" t="s">
        <v>8</v>
      </c>
      <c r="B9" s="8">
        <v>447589</v>
      </c>
      <c r="C9" s="8">
        <v>448708</v>
      </c>
      <c r="D9" s="8">
        <v>463386</v>
      </c>
      <c r="E9" s="8">
        <v>415213</v>
      </c>
      <c r="F9" s="8">
        <v>400305</v>
      </c>
      <c r="G9" s="8">
        <v>394885</v>
      </c>
      <c r="H9" s="8">
        <v>397968</v>
      </c>
      <c r="I9" s="8">
        <v>413477</v>
      </c>
      <c r="J9" s="8">
        <v>384298</v>
      </c>
      <c r="K9" s="8">
        <v>359908</v>
      </c>
      <c r="L9" s="8">
        <v>345328</v>
      </c>
      <c r="M9" s="8">
        <v>339969</v>
      </c>
      <c r="N9" s="8">
        <v>302314</v>
      </c>
      <c r="O9" s="8">
        <v>278944</v>
      </c>
      <c r="P9" s="8">
        <v>261062</v>
      </c>
      <c r="Q9" s="8">
        <v>236306</v>
      </c>
      <c r="R9" s="8">
        <v>216447</v>
      </c>
      <c r="S9" s="8">
        <v>196400</v>
      </c>
      <c r="T9" s="8">
        <v>189549</v>
      </c>
      <c r="U9" s="8">
        <v>176918</v>
      </c>
      <c r="V9" s="8">
        <v>174557</v>
      </c>
      <c r="W9" s="8">
        <v>178485</v>
      </c>
      <c r="X9" s="8">
        <v>175562</v>
      </c>
      <c r="Y9" s="8">
        <v>162583</v>
      </c>
      <c r="Z9" s="8">
        <v>175065</v>
      </c>
      <c r="AA9" s="8">
        <v>166107</v>
      </c>
      <c r="AB9" s="8">
        <v>156870</v>
      </c>
      <c r="AC9" s="8">
        <v>200525</v>
      </c>
      <c r="AD9" s="8">
        <v>161840</v>
      </c>
      <c r="AE9" s="8">
        <v>155867</v>
      </c>
      <c r="AF9" s="8">
        <v>158960</v>
      </c>
      <c r="AG9" s="8">
        <v>229885</v>
      </c>
      <c r="AH9" s="8">
        <v>166610</v>
      </c>
      <c r="AI9" s="8">
        <v>157678</v>
      </c>
      <c r="AJ9" s="8">
        <v>167466</v>
      </c>
      <c r="AK9" s="9">
        <v>65169</v>
      </c>
      <c r="AL9" s="9">
        <v>221333</v>
      </c>
      <c r="AM9" s="9">
        <v>241397.07762</v>
      </c>
      <c r="AN9" s="9">
        <v>268184.3</v>
      </c>
      <c r="AO9" s="9">
        <v>277519.54000000004</v>
      </c>
      <c r="AP9" s="9">
        <v>277944</v>
      </c>
      <c r="AQ9" s="9">
        <v>290588</v>
      </c>
      <c r="AR9" s="9">
        <v>325644</v>
      </c>
      <c r="AS9" s="9">
        <v>329952</v>
      </c>
      <c r="AT9" s="9">
        <v>333434</v>
      </c>
      <c r="AU9" s="9">
        <v>364440</v>
      </c>
      <c r="AV9" s="9">
        <v>352244</v>
      </c>
      <c r="AW9" s="9">
        <v>343303</v>
      </c>
      <c r="AX9" s="9">
        <v>301148</v>
      </c>
      <c r="AY9" s="9">
        <v>294147</v>
      </c>
      <c r="AZ9" s="9">
        <v>294662</v>
      </c>
      <c r="BA9" s="9">
        <v>291724</v>
      </c>
      <c r="BB9" s="9">
        <v>271814</v>
      </c>
      <c r="BC9" s="14">
        <f>SUM(BC10:BC12)</f>
        <v>290313</v>
      </c>
      <c r="BD9" s="14">
        <f t="shared" ref="BD9:BE9" si="6">BD10+BD11+BD12</f>
        <v>279065</v>
      </c>
      <c r="BE9" s="14">
        <f t="shared" si="6"/>
        <v>313691</v>
      </c>
    </row>
    <row r="10" spans="1:57" x14ac:dyDescent="0.2">
      <c r="A10" s="11" t="s">
        <v>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>
        <v>76401</v>
      </c>
      <c r="AM10" s="8">
        <v>74298</v>
      </c>
      <c r="AN10" s="9">
        <v>92570</v>
      </c>
      <c r="AO10" s="9">
        <v>98974</v>
      </c>
      <c r="AP10" s="9">
        <v>98305</v>
      </c>
      <c r="AQ10" s="9">
        <v>112522</v>
      </c>
      <c r="AR10" s="9">
        <v>129720</v>
      </c>
      <c r="AS10" s="9">
        <v>123874</v>
      </c>
      <c r="AT10" s="9">
        <v>142325</v>
      </c>
      <c r="AU10" s="9">
        <v>168462</v>
      </c>
      <c r="AV10" s="9">
        <v>161012</v>
      </c>
      <c r="AW10" s="9">
        <v>151459</v>
      </c>
      <c r="AX10" s="9">
        <v>117695</v>
      </c>
      <c r="AY10" s="9">
        <v>102909</v>
      </c>
      <c r="AZ10" s="9">
        <v>107053</v>
      </c>
      <c r="BA10" s="9">
        <v>101665</v>
      </c>
      <c r="BB10" s="9">
        <v>84348</v>
      </c>
      <c r="BC10" s="9">
        <v>99580</v>
      </c>
      <c r="BD10" s="9">
        <v>88607</v>
      </c>
      <c r="BE10" s="9">
        <v>108446</v>
      </c>
    </row>
    <row r="11" spans="1:57" x14ac:dyDescent="0.2">
      <c r="A11" s="11" t="s">
        <v>10</v>
      </c>
      <c r="B11" s="8">
        <v>348842</v>
      </c>
      <c r="C11" s="8">
        <v>348571</v>
      </c>
      <c r="D11" s="8">
        <v>347732</v>
      </c>
      <c r="E11" s="8">
        <v>341688</v>
      </c>
      <c r="F11" s="8">
        <v>341609</v>
      </c>
      <c r="G11" s="8">
        <v>341955</v>
      </c>
      <c r="H11" s="8">
        <v>330969</v>
      </c>
      <c r="I11" s="8">
        <v>317633</v>
      </c>
      <c r="J11" s="8">
        <v>299910</v>
      </c>
      <c r="K11" s="8" t="s">
        <v>0</v>
      </c>
      <c r="L11" s="8" t="s">
        <v>0</v>
      </c>
      <c r="M11" s="8">
        <v>243434</v>
      </c>
      <c r="N11" s="8">
        <v>225946</v>
      </c>
      <c r="O11" s="8">
        <v>206551</v>
      </c>
      <c r="P11" s="8">
        <v>188722</v>
      </c>
      <c r="Q11" s="8">
        <v>173575</v>
      </c>
      <c r="R11" s="8">
        <v>155755</v>
      </c>
      <c r="S11" s="8">
        <v>139663</v>
      </c>
      <c r="T11" s="8">
        <v>129109</v>
      </c>
      <c r="U11" s="8">
        <v>120908</v>
      </c>
      <c r="V11" s="8">
        <v>116600</v>
      </c>
      <c r="W11" s="8">
        <v>111077</v>
      </c>
      <c r="X11" s="8">
        <v>106754</v>
      </c>
      <c r="Y11" s="8">
        <v>102356</v>
      </c>
      <c r="Z11" s="8">
        <v>95668</v>
      </c>
      <c r="AA11" s="8">
        <v>88619</v>
      </c>
      <c r="AB11" s="8">
        <v>82231</v>
      </c>
      <c r="AC11" s="8">
        <v>88114</v>
      </c>
      <c r="AD11" s="8">
        <v>82131</v>
      </c>
      <c r="AE11" s="8">
        <v>78705</v>
      </c>
      <c r="AF11" s="8">
        <v>80479</v>
      </c>
      <c r="AG11" s="8">
        <v>87482</v>
      </c>
      <c r="AH11" s="8">
        <v>88431</v>
      </c>
      <c r="AI11" s="8">
        <v>89606</v>
      </c>
      <c r="AJ11" s="8">
        <v>91990</v>
      </c>
      <c r="AK11" s="8">
        <v>97053</v>
      </c>
      <c r="AL11" s="8">
        <v>103554</v>
      </c>
      <c r="AM11" s="8">
        <v>114768</v>
      </c>
      <c r="AN11" s="9">
        <v>127978</v>
      </c>
      <c r="AO11" s="9">
        <v>131494</v>
      </c>
      <c r="AP11" s="9">
        <v>135019</v>
      </c>
      <c r="AQ11" s="9">
        <v>141290</v>
      </c>
      <c r="AR11" s="9">
        <v>147982</v>
      </c>
      <c r="AS11" s="9">
        <v>152775</v>
      </c>
      <c r="AT11" s="9">
        <v>153304</v>
      </c>
      <c r="AU11" s="9">
        <v>152741</v>
      </c>
      <c r="AV11" s="9">
        <v>152703</v>
      </c>
      <c r="AW11" s="9">
        <v>162993</v>
      </c>
      <c r="AX11" s="9">
        <v>167928</v>
      </c>
      <c r="AY11" s="9">
        <v>170319</v>
      </c>
      <c r="AZ11" s="9">
        <v>168986</v>
      </c>
      <c r="BA11" s="9">
        <v>170821</v>
      </c>
      <c r="BB11" s="9">
        <v>169513</v>
      </c>
      <c r="BC11" s="9">
        <v>169367</v>
      </c>
      <c r="BD11" s="9">
        <v>163891</v>
      </c>
      <c r="BE11" s="9">
        <v>177517</v>
      </c>
    </row>
    <row r="12" spans="1:57" x14ac:dyDescent="0.2">
      <c r="A12" s="2" t="s">
        <v>11</v>
      </c>
      <c r="B12" s="8">
        <v>33154</v>
      </c>
      <c r="C12" s="8">
        <v>31808</v>
      </c>
      <c r="D12" s="8">
        <v>40315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280497</v>
      </c>
      <c r="L12" s="8">
        <v>268546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42052</v>
      </c>
      <c r="AD12" s="8">
        <v>0</v>
      </c>
      <c r="AE12" s="8">
        <v>0</v>
      </c>
      <c r="AF12" s="8">
        <v>0</v>
      </c>
      <c r="AG12" s="8">
        <v>60397</v>
      </c>
      <c r="AH12" s="8">
        <v>0</v>
      </c>
      <c r="AI12" s="8">
        <v>0</v>
      </c>
      <c r="AJ12" s="8">
        <v>0</v>
      </c>
      <c r="AK12" s="8">
        <v>65169</v>
      </c>
      <c r="AL12" s="9">
        <f>AL13</f>
        <v>41378</v>
      </c>
      <c r="AM12" s="9">
        <f>AM13</f>
        <v>52331.077619999996</v>
      </c>
      <c r="AN12" s="9">
        <f>AN13</f>
        <v>47636.299999999996</v>
      </c>
      <c r="AO12" s="9">
        <f>AO13</f>
        <v>47051.540000000008</v>
      </c>
      <c r="AP12" s="9">
        <f>AP13</f>
        <v>44620</v>
      </c>
      <c r="AQ12" s="9">
        <v>36776</v>
      </c>
      <c r="AR12" s="9">
        <f t="shared" ref="AR12:AX12" si="7">AR13</f>
        <v>47942</v>
      </c>
      <c r="AS12" s="9">
        <f t="shared" si="7"/>
        <v>53303</v>
      </c>
      <c r="AT12" s="9">
        <f t="shared" si="7"/>
        <v>37805</v>
      </c>
      <c r="AU12" s="9">
        <f t="shared" si="7"/>
        <v>43237</v>
      </c>
      <c r="AV12" s="9">
        <f t="shared" si="7"/>
        <v>38529</v>
      </c>
      <c r="AW12" s="9">
        <f t="shared" si="7"/>
        <v>28851</v>
      </c>
      <c r="AX12" s="9">
        <f t="shared" si="7"/>
        <v>15525</v>
      </c>
      <c r="AY12" s="9">
        <v>20919</v>
      </c>
      <c r="AZ12" s="9">
        <v>18623</v>
      </c>
      <c r="BA12" s="9">
        <v>19238</v>
      </c>
      <c r="BB12" s="9">
        <v>17953</v>
      </c>
      <c r="BC12" s="9">
        <v>21366</v>
      </c>
      <c r="BD12" s="9">
        <f t="shared" ref="BD12:BE12" si="8">BD13</f>
        <v>26567</v>
      </c>
      <c r="BE12" s="9">
        <f t="shared" si="8"/>
        <v>27728</v>
      </c>
    </row>
    <row r="13" spans="1:57" x14ac:dyDescent="0.2">
      <c r="A13" s="2" t="s">
        <v>12</v>
      </c>
      <c r="B13" s="13">
        <v>19912</v>
      </c>
      <c r="C13" s="13">
        <v>12496</v>
      </c>
      <c r="D13" s="13">
        <v>16201</v>
      </c>
      <c r="E13" s="13" t="s">
        <v>0</v>
      </c>
      <c r="F13" s="13" t="s">
        <v>0</v>
      </c>
      <c r="G13" s="13" t="s">
        <v>0</v>
      </c>
      <c r="H13" s="13" t="s">
        <v>0</v>
      </c>
      <c r="I13" s="13" t="s">
        <v>0</v>
      </c>
      <c r="J13" s="13" t="s">
        <v>0</v>
      </c>
      <c r="K13" s="13" t="s">
        <v>0</v>
      </c>
      <c r="L13" s="13" t="s">
        <v>0</v>
      </c>
      <c r="M13" s="13" t="s">
        <v>0</v>
      </c>
      <c r="N13" s="13" t="s">
        <v>0</v>
      </c>
      <c r="O13" s="13" t="s">
        <v>0</v>
      </c>
      <c r="P13" s="13" t="s">
        <v>0</v>
      </c>
      <c r="Q13" s="13" t="s">
        <v>0</v>
      </c>
      <c r="R13" s="13" t="s">
        <v>0</v>
      </c>
      <c r="S13" s="13" t="s">
        <v>0</v>
      </c>
      <c r="T13" s="13" t="s">
        <v>0</v>
      </c>
      <c r="U13" s="13" t="s">
        <v>0</v>
      </c>
      <c r="V13" s="13" t="s">
        <v>0</v>
      </c>
      <c r="W13" s="13" t="s">
        <v>0</v>
      </c>
      <c r="X13" s="13" t="s">
        <v>0</v>
      </c>
      <c r="Y13" s="13">
        <v>36566</v>
      </c>
      <c r="Z13" s="13">
        <v>36130</v>
      </c>
      <c r="AA13" s="13">
        <v>41444</v>
      </c>
      <c r="AB13" s="13">
        <v>41831</v>
      </c>
      <c r="AC13" s="13">
        <v>42052</v>
      </c>
      <c r="AD13" s="13" t="s">
        <v>0</v>
      </c>
      <c r="AE13" s="13" t="s">
        <v>0</v>
      </c>
      <c r="AF13" s="13" t="s">
        <v>0</v>
      </c>
      <c r="AG13" s="13">
        <v>60397</v>
      </c>
      <c r="AH13" s="13">
        <v>53953</v>
      </c>
      <c r="AI13" s="13">
        <v>67796</v>
      </c>
      <c r="AJ13" s="13">
        <v>73501</v>
      </c>
      <c r="AK13" s="13">
        <v>65169</v>
      </c>
      <c r="AL13" s="13">
        <v>41378</v>
      </c>
      <c r="AM13" s="13">
        <v>52331.077619999996</v>
      </c>
      <c r="AN13" s="14">
        <v>47636.299999999996</v>
      </c>
      <c r="AO13" s="14">
        <v>47051.540000000008</v>
      </c>
      <c r="AP13" s="14">
        <v>44620</v>
      </c>
      <c r="AQ13" s="14">
        <v>36776</v>
      </c>
      <c r="AR13" s="14">
        <v>47942</v>
      </c>
      <c r="AS13" s="14">
        <v>53303</v>
      </c>
      <c r="AT13" s="14">
        <v>37805</v>
      </c>
      <c r="AU13" s="14">
        <v>43237</v>
      </c>
      <c r="AV13" s="14">
        <v>38529</v>
      </c>
      <c r="AW13" s="14">
        <v>28851</v>
      </c>
      <c r="AX13" s="14">
        <v>15525</v>
      </c>
      <c r="AY13" s="9">
        <v>20919</v>
      </c>
      <c r="AZ13" s="9">
        <v>18623</v>
      </c>
      <c r="BA13" s="9">
        <v>19238</v>
      </c>
      <c r="BB13" s="9">
        <v>17953</v>
      </c>
      <c r="BC13" s="9">
        <v>21366</v>
      </c>
      <c r="BD13" s="9">
        <v>26567</v>
      </c>
      <c r="BE13" s="9">
        <v>27728</v>
      </c>
    </row>
    <row r="14" spans="1:57" x14ac:dyDescent="0.2">
      <c r="A14" s="2" t="s">
        <v>13</v>
      </c>
      <c r="B14" s="8">
        <v>268261</v>
      </c>
      <c r="C14" s="8">
        <v>277839</v>
      </c>
      <c r="D14" s="8">
        <v>286299</v>
      </c>
      <c r="E14" s="8">
        <v>272678</v>
      </c>
      <c r="F14" s="8">
        <v>282809</v>
      </c>
      <c r="G14" s="8">
        <v>291473</v>
      </c>
      <c r="H14" s="8">
        <v>267825</v>
      </c>
      <c r="I14" s="8">
        <v>233435</v>
      </c>
      <c r="J14" s="8">
        <v>225387</v>
      </c>
      <c r="K14" s="8">
        <v>223254</v>
      </c>
      <c r="L14" s="8">
        <v>228988</v>
      </c>
      <c r="M14" s="8">
        <v>220826</v>
      </c>
      <c r="N14" s="8">
        <v>235466</v>
      </c>
      <c r="O14" s="8">
        <v>244061</v>
      </c>
      <c r="P14" s="8">
        <v>232329</v>
      </c>
      <c r="Q14" s="8">
        <v>209832</v>
      </c>
      <c r="R14" s="8">
        <v>200301</v>
      </c>
      <c r="S14" s="8">
        <v>196763</v>
      </c>
      <c r="T14" s="8">
        <v>199908</v>
      </c>
      <c r="U14" s="8">
        <v>192596</v>
      </c>
      <c r="V14" s="8">
        <v>197742</v>
      </c>
      <c r="W14" s="8">
        <v>200042</v>
      </c>
      <c r="X14" s="8">
        <v>189750</v>
      </c>
      <c r="Y14" s="8">
        <v>182215</v>
      </c>
      <c r="Z14" s="8">
        <v>165509</v>
      </c>
      <c r="AA14" s="8">
        <v>156323</v>
      </c>
      <c r="AB14" s="8">
        <v>165832</v>
      </c>
      <c r="AC14" s="8">
        <v>162517</v>
      </c>
      <c r="AD14" s="8">
        <v>175159</v>
      </c>
      <c r="AE14" s="8">
        <v>195313</v>
      </c>
      <c r="AF14" s="8">
        <v>213213</v>
      </c>
      <c r="AG14" s="8">
        <v>203133</v>
      </c>
      <c r="AH14" s="8">
        <v>222848</v>
      </c>
      <c r="AI14" s="8">
        <v>251684</v>
      </c>
      <c r="AJ14" s="8">
        <v>248466</v>
      </c>
      <c r="AK14" s="8">
        <v>239476</v>
      </c>
      <c r="AL14" s="8">
        <v>256599</v>
      </c>
      <c r="AM14" s="8">
        <v>263222</v>
      </c>
      <c r="AN14" s="9">
        <v>250416</v>
      </c>
      <c r="AO14" s="9">
        <v>266114</v>
      </c>
      <c r="AP14" s="9">
        <v>330388</v>
      </c>
      <c r="AQ14" s="9">
        <v>390741</v>
      </c>
      <c r="AR14" s="9">
        <v>430867</v>
      </c>
      <c r="AS14" s="9">
        <v>431176</v>
      </c>
      <c r="AT14" s="9">
        <v>472903</v>
      </c>
      <c r="AU14" s="9">
        <v>499707</v>
      </c>
      <c r="AV14" s="9">
        <v>557903</v>
      </c>
      <c r="AW14" s="9">
        <v>501668</v>
      </c>
      <c r="AX14" s="9">
        <v>541398</v>
      </c>
      <c r="AY14" s="9">
        <v>530946</v>
      </c>
      <c r="AZ14" s="9">
        <v>493012</v>
      </c>
      <c r="BA14" s="9">
        <v>446596</v>
      </c>
      <c r="BB14" s="9">
        <v>457510</v>
      </c>
      <c r="BC14" s="9">
        <v>446323</v>
      </c>
      <c r="BD14" s="9">
        <v>495911</v>
      </c>
      <c r="BE14" s="9">
        <v>478208</v>
      </c>
    </row>
    <row r="15" spans="1:57" x14ac:dyDescent="0.2">
      <c r="A15" s="2" t="s">
        <v>14</v>
      </c>
      <c r="B15" s="8">
        <v>16151</v>
      </c>
      <c r="C15" s="8">
        <v>13802</v>
      </c>
      <c r="D15" s="8">
        <v>12185</v>
      </c>
      <c r="E15" s="8">
        <v>10894</v>
      </c>
      <c r="F15" s="8">
        <v>10291</v>
      </c>
      <c r="G15" s="8">
        <v>10975</v>
      </c>
      <c r="H15" s="8">
        <v>8117</v>
      </c>
      <c r="I15" s="8">
        <v>8942</v>
      </c>
      <c r="J15" s="8">
        <v>10339</v>
      </c>
      <c r="K15" s="8">
        <v>10519</v>
      </c>
      <c r="L15" s="8">
        <v>8174</v>
      </c>
      <c r="M15" s="8">
        <v>12247</v>
      </c>
      <c r="N15" s="8">
        <v>12525</v>
      </c>
      <c r="O15" s="8">
        <v>12665</v>
      </c>
      <c r="P15" s="8">
        <v>14447</v>
      </c>
      <c r="Q15" s="8">
        <v>15640</v>
      </c>
      <c r="R15" s="8">
        <v>16285</v>
      </c>
      <c r="S15" s="8">
        <v>18745</v>
      </c>
      <c r="T15" s="8">
        <v>18147</v>
      </c>
      <c r="U15" s="8">
        <v>19196</v>
      </c>
      <c r="V15" s="8">
        <v>17107</v>
      </c>
      <c r="W15" s="8">
        <v>18782</v>
      </c>
      <c r="X15" s="8">
        <v>20063</v>
      </c>
      <c r="Y15" s="8">
        <v>21980</v>
      </c>
      <c r="Z15" s="8">
        <v>18089</v>
      </c>
      <c r="AA15" s="8">
        <v>11097</v>
      </c>
      <c r="AB15" s="8">
        <v>8693</v>
      </c>
      <c r="AC15" s="8">
        <v>7119</v>
      </c>
      <c r="AD15" s="8">
        <v>8884</v>
      </c>
      <c r="AE15" s="8">
        <v>22320</v>
      </c>
      <c r="AF15" s="8">
        <v>32033</v>
      </c>
      <c r="AG15" s="8">
        <v>22614</v>
      </c>
      <c r="AH15" s="8">
        <v>36171</v>
      </c>
      <c r="AI15" s="8">
        <v>16462</v>
      </c>
      <c r="AJ15" s="8">
        <v>9293</v>
      </c>
      <c r="AK15" s="8">
        <v>8058</v>
      </c>
      <c r="AL15" s="8">
        <v>20881</v>
      </c>
      <c r="AM15" s="8">
        <v>30741</v>
      </c>
      <c r="AN15" s="9">
        <v>29542</v>
      </c>
      <c r="AO15" s="9">
        <v>44538</v>
      </c>
      <c r="AP15" s="9">
        <v>54499</v>
      </c>
      <c r="AQ15" s="9">
        <v>65715</v>
      </c>
      <c r="AR15" s="9">
        <v>72796</v>
      </c>
      <c r="AS15" s="9">
        <v>40337</v>
      </c>
      <c r="AT15" s="9">
        <v>34877</v>
      </c>
      <c r="AU15" s="9">
        <v>25162</v>
      </c>
      <c r="AV15" s="9">
        <v>30588</v>
      </c>
      <c r="AW15" s="9">
        <v>31441</v>
      </c>
      <c r="AX15" s="9">
        <v>34465</v>
      </c>
      <c r="AY15" s="9">
        <v>25733</v>
      </c>
      <c r="AZ15" s="9">
        <v>14054</v>
      </c>
      <c r="BA15" s="9">
        <v>7700</v>
      </c>
      <c r="BB15" s="9">
        <v>10036</v>
      </c>
      <c r="BC15" s="9">
        <v>9059</v>
      </c>
      <c r="BD15" s="9">
        <v>16770</v>
      </c>
      <c r="BE15" s="9">
        <v>8748</v>
      </c>
    </row>
    <row r="16" spans="1:57" x14ac:dyDescent="0.2">
      <c r="A16" s="2" t="s">
        <v>15</v>
      </c>
      <c r="B16" s="8">
        <v>0</v>
      </c>
      <c r="C16" s="8">
        <v>0</v>
      </c>
      <c r="D16" s="8">
        <v>0</v>
      </c>
      <c r="E16" s="8">
        <v>51973</v>
      </c>
      <c r="F16" s="8">
        <v>60328</v>
      </c>
      <c r="G16" s="8">
        <v>55276</v>
      </c>
      <c r="H16" s="8">
        <v>41550</v>
      </c>
      <c r="I16" s="8">
        <v>36500</v>
      </c>
      <c r="J16" s="8">
        <v>35224</v>
      </c>
      <c r="K16" s="8">
        <v>40282</v>
      </c>
      <c r="L16" s="8">
        <v>39092</v>
      </c>
      <c r="M16" s="8">
        <v>36251</v>
      </c>
      <c r="N16" s="8">
        <v>37580</v>
      </c>
      <c r="O16" s="8">
        <v>37378</v>
      </c>
      <c r="P16" s="8">
        <v>45133</v>
      </c>
      <c r="Q16" s="8">
        <v>45806</v>
      </c>
      <c r="R16" s="8">
        <v>47381</v>
      </c>
      <c r="S16" s="8">
        <v>55109</v>
      </c>
      <c r="T16" s="8">
        <v>48595</v>
      </c>
      <c r="U16" s="8">
        <v>54717</v>
      </c>
      <c r="V16" s="8">
        <v>46484</v>
      </c>
      <c r="W16" s="8">
        <v>44875</v>
      </c>
      <c r="X16" s="8">
        <v>48895</v>
      </c>
      <c r="Y16" s="8">
        <v>49418</v>
      </c>
      <c r="Z16" s="8">
        <v>50006</v>
      </c>
      <c r="AA16" s="8">
        <v>53735</v>
      </c>
      <c r="AB16" s="8">
        <v>52389</v>
      </c>
      <c r="AC16" s="8">
        <v>8594</v>
      </c>
      <c r="AD16" s="8">
        <v>58001</v>
      </c>
      <c r="AE16" s="8">
        <v>72575</v>
      </c>
      <c r="AF16" s="8">
        <v>74773</v>
      </c>
      <c r="AG16" s="8">
        <v>12574</v>
      </c>
      <c r="AH16" s="8">
        <v>157274</v>
      </c>
      <c r="AI16" s="8">
        <v>170225</v>
      </c>
      <c r="AJ16" s="8">
        <v>89863</v>
      </c>
      <c r="AK16" s="8">
        <v>11029</v>
      </c>
      <c r="AL16" s="8">
        <v>11220</v>
      </c>
      <c r="AM16" s="8">
        <v>10166</v>
      </c>
      <c r="AN16" s="9">
        <v>14701</v>
      </c>
      <c r="AO16" s="9">
        <v>13685.57785</v>
      </c>
      <c r="AP16" s="9">
        <v>9688</v>
      </c>
      <c r="AQ16" s="9">
        <v>10627</v>
      </c>
      <c r="AR16" s="9">
        <v>8556</v>
      </c>
      <c r="AS16" s="9">
        <v>6833</v>
      </c>
      <c r="AT16" s="9">
        <v>9668</v>
      </c>
      <c r="AU16" s="9">
        <v>13975</v>
      </c>
      <c r="AV16" s="9">
        <v>12929</v>
      </c>
      <c r="AW16" s="9">
        <v>8781</v>
      </c>
      <c r="AX16" s="9">
        <v>10038</v>
      </c>
      <c r="AY16" s="9">
        <v>14464</v>
      </c>
      <c r="AZ16" s="9">
        <v>10681</v>
      </c>
      <c r="BA16" s="9">
        <v>9590</v>
      </c>
      <c r="BB16" s="9">
        <v>12039</v>
      </c>
      <c r="BC16" s="9">
        <v>12413</v>
      </c>
      <c r="BD16" s="9">
        <v>10282</v>
      </c>
      <c r="BE16" s="9">
        <f>SUM(BE17:BE20)</f>
        <v>32603</v>
      </c>
    </row>
    <row r="17" spans="1:57" x14ac:dyDescent="0.2">
      <c r="A17" s="2" t="s">
        <v>16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12852</v>
      </c>
      <c r="Z17" s="8">
        <v>13876</v>
      </c>
      <c r="AA17" s="8">
        <v>12291</v>
      </c>
      <c r="AB17" s="8">
        <v>10558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86579</v>
      </c>
      <c r="AI17" s="8">
        <v>87699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</row>
    <row r="18" spans="1:57" x14ac:dyDescent="0.2">
      <c r="A18" s="2" t="s">
        <v>31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9"/>
      <c r="BA18" s="9">
        <v>0</v>
      </c>
      <c r="BB18" s="9">
        <v>0</v>
      </c>
      <c r="BC18" s="9">
        <v>0</v>
      </c>
      <c r="BD18" s="9">
        <v>0</v>
      </c>
      <c r="BE18" s="9">
        <v>22987</v>
      </c>
    </row>
    <row r="19" spans="1:57" x14ac:dyDescent="0.2">
      <c r="A19" s="2" t="s">
        <v>17</v>
      </c>
      <c r="B19" s="8">
        <v>13242</v>
      </c>
      <c r="C19" s="8">
        <v>19312</v>
      </c>
      <c r="D19" s="8">
        <v>24114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12574</v>
      </c>
      <c r="AH19" s="8">
        <v>16742</v>
      </c>
      <c r="AI19" s="8">
        <v>14730</v>
      </c>
      <c r="AJ19" s="8">
        <v>16362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</row>
    <row r="20" spans="1:57" x14ac:dyDescent="0.2">
      <c r="A20" s="2" t="s">
        <v>12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/>
      <c r="AH20" s="8"/>
      <c r="AI20" s="8"/>
      <c r="AJ20" s="8"/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9616</v>
      </c>
    </row>
    <row r="21" spans="1:57" s="6" customFormat="1" ht="15" x14ac:dyDescent="0.25">
      <c r="A21" s="16" t="s">
        <v>18</v>
      </c>
      <c r="B21" s="17">
        <v>920739</v>
      </c>
      <c r="C21" s="17">
        <v>933800</v>
      </c>
      <c r="D21" s="17">
        <v>928965</v>
      </c>
      <c r="E21" s="17">
        <v>930357</v>
      </c>
      <c r="F21" s="17">
        <v>934046</v>
      </c>
      <c r="G21" s="17">
        <v>887064</v>
      </c>
      <c r="H21" s="17">
        <v>867360</v>
      </c>
      <c r="I21" s="17">
        <v>789858</v>
      </c>
      <c r="J21" s="17">
        <v>741328</v>
      </c>
      <c r="K21" s="17">
        <v>714494</v>
      </c>
      <c r="L21" s="17">
        <v>685109</v>
      </c>
      <c r="M21" s="17">
        <v>680927</v>
      </c>
      <c r="N21" s="17">
        <v>656801</v>
      </c>
      <c r="O21" s="17">
        <v>633104</v>
      </c>
      <c r="P21" s="17">
        <v>612290</v>
      </c>
      <c r="Q21" s="17">
        <v>602286</v>
      </c>
      <c r="R21" s="17">
        <v>599237</v>
      </c>
      <c r="S21" s="17">
        <v>580406</v>
      </c>
      <c r="T21" s="17">
        <v>575000</v>
      </c>
      <c r="U21" s="17">
        <v>556474</v>
      </c>
      <c r="V21" s="17">
        <v>521374</v>
      </c>
      <c r="W21" s="17">
        <v>495880</v>
      </c>
      <c r="X21" s="17">
        <v>496162</v>
      </c>
      <c r="Y21" s="17">
        <v>477460</v>
      </c>
      <c r="Z21" s="17">
        <v>461297</v>
      </c>
      <c r="AA21" s="17">
        <v>474448</v>
      </c>
      <c r="AB21" s="17">
        <v>469530</v>
      </c>
      <c r="AC21" s="17">
        <v>497428</v>
      </c>
      <c r="AD21" s="17">
        <v>493509</v>
      </c>
      <c r="AE21" s="17">
        <v>536103</v>
      </c>
      <c r="AF21" s="17">
        <v>544693</v>
      </c>
      <c r="AG21" s="17">
        <v>558662</v>
      </c>
      <c r="AH21" s="17">
        <v>554463</v>
      </c>
      <c r="AI21" s="17">
        <v>555215</v>
      </c>
      <c r="AJ21" s="17">
        <v>582211</v>
      </c>
      <c r="AK21" s="17">
        <v>610120</v>
      </c>
      <c r="AL21" s="18">
        <f t="shared" ref="AL21:AX21" si="9">AL22+AL34+AL36+AL35+AL37</f>
        <v>706207</v>
      </c>
      <c r="AM21" s="18">
        <f t="shared" si="9"/>
        <v>693006.92238</v>
      </c>
      <c r="AN21" s="18">
        <f t="shared" si="9"/>
        <v>720756.7</v>
      </c>
      <c r="AO21" s="18">
        <f t="shared" si="9"/>
        <v>712523.46</v>
      </c>
      <c r="AP21" s="18">
        <f t="shared" si="9"/>
        <v>733046</v>
      </c>
      <c r="AQ21" s="18">
        <f t="shared" si="9"/>
        <v>735922</v>
      </c>
      <c r="AR21" s="18">
        <f t="shared" si="9"/>
        <v>794474</v>
      </c>
      <c r="AS21" s="18">
        <f t="shared" si="9"/>
        <v>862529</v>
      </c>
      <c r="AT21" s="18">
        <f t="shared" si="9"/>
        <v>817908</v>
      </c>
      <c r="AU21" s="18">
        <f t="shared" si="9"/>
        <v>844300</v>
      </c>
      <c r="AV21" s="18">
        <f t="shared" si="9"/>
        <v>899469</v>
      </c>
      <c r="AW21" s="18">
        <f t="shared" si="9"/>
        <v>933267</v>
      </c>
      <c r="AX21" s="18">
        <f t="shared" si="9"/>
        <v>915643</v>
      </c>
      <c r="AY21" s="18">
        <v>932240</v>
      </c>
      <c r="AZ21" s="18">
        <v>969982</v>
      </c>
      <c r="BA21" s="18">
        <v>1019965</v>
      </c>
      <c r="BB21" s="18">
        <v>1018809</v>
      </c>
      <c r="BC21" s="18">
        <v>1081704</v>
      </c>
      <c r="BD21" s="18">
        <v>1131052</v>
      </c>
      <c r="BE21" s="18">
        <f t="shared" ref="BE21" si="10">BE22+BE34+BE36+BE35+BE37</f>
        <v>1199643</v>
      </c>
    </row>
    <row r="22" spans="1:57" x14ac:dyDescent="0.2">
      <c r="A22" s="2" t="s">
        <v>19</v>
      </c>
      <c r="B22" s="8">
        <v>588956</v>
      </c>
      <c r="C22" s="8">
        <v>602337</v>
      </c>
      <c r="D22" s="8">
        <v>596618</v>
      </c>
      <c r="E22" s="8">
        <v>555054</v>
      </c>
      <c r="F22" s="8">
        <v>560232</v>
      </c>
      <c r="G22" s="8">
        <v>521421</v>
      </c>
      <c r="H22" s="8">
        <v>508567</v>
      </c>
      <c r="I22" s="8">
        <v>439979</v>
      </c>
      <c r="J22" s="8">
        <v>404849</v>
      </c>
      <c r="K22" s="8">
        <v>380214</v>
      </c>
      <c r="L22" s="8">
        <v>353165</v>
      </c>
      <c r="M22" s="8">
        <v>336630</v>
      </c>
      <c r="N22" s="8">
        <v>318383</v>
      </c>
      <c r="O22" s="8">
        <v>298887</v>
      </c>
      <c r="P22" s="8">
        <v>277115</v>
      </c>
      <c r="Q22" s="8">
        <v>259488</v>
      </c>
      <c r="R22" s="8">
        <v>259848</v>
      </c>
      <c r="S22" s="8">
        <v>239394</v>
      </c>
      <c r="T22" s="8">
        <v>203445</v>
      </c>
      <c r="U22" s="8">
        <v>167425</v>
      </c>
      <c r="V22" s="8">
        <v>162852</v>
      </c>
      <c r="W22" s="8">
        <v>156834</v>
      </c>
      <c r="X22" s="8">
        <v>151260</v>
      </c>
      <c r="Y22" s="8">
        <v>147249</v>
      </c>
      <c r="Z22" s="8">
        <v>137567</v>
      </c>
      <c r="AA22" s="8">
        <v>142043</v>
      </c>
      <c r="AB22" s="8">
        <v>141991</v>
      </c>
      <c r="AC22" s="8">
        <v>154225</v>
      </c>
      <c r="AD22" s="8">
        <v>149870</v>
      </c>
      <c r="AE22" s="8">
        <v>186952</v>
      </c>
      <c r="AF22" s="8">
        <v>194576</v>
      </c>
      <c r="AG22" s="8">
        <v>208754</v>
      </c>
      <c r="AH22" s="8">
        <v>218663</v>
      </c>
      <c r="AI22" s="8">
        <v>223720</v>
      </c>
      <c r="AJ22" s="8">
        <v>241753</v>
      </c>
      <c r="AK22" s="8">
        <v>263709</v>
      </c>
      <c r="AL22" s="15">
        <f t="shared" ref="AL22:AW22" si="11">AL24+AL25+AL27+AL31+AL26+AL32+AL33</f>
        <v>335680</v>
      </c>
      <c r="AM22" s="15">
        <f t="shared" si="11"/>
        <v>314010.92238</v>
      </c>
      <c r="AN22" s="15">
        <f t="shared" si="11"/>
        <v>324029.7</v>
      </c>
      <c r="AO22" s="15">
        <f t="shared" si="11"/>
        <v>305346.45999999996</v>
      </c>
      <c r="AP22" s="15">
        <f t="shared" si="11"/>
        <v>314777</v>
      </c>
      <c r="AQ22" s="15">
        <f t="shared" si="11"/>
        <v>322507</v>
      </c>
      <c r="AR22" s="15">
        <f t="shared" si="11"/>
        <v>365035</v>
      </c>
      <c r="AS22" s="15">
        <f t="shared" si="11"/>
        <v>381872</v>
      </c>
      <c r="AT22" s="15">
        <f t="shared" si="11"/>
        <v>358815</v>
      </c>
      <c r="AU22" s="15">
        <f t="shared" si="11"/>
        <v>356380</v>
      </c>
      <c r="AV22" s="15">
        <f t="shared" si="11"/>
        <v>389008</v>
      </c>
      <c r="AW22" s="15">
        <f t="shared" si="11"/>
        <v>374473</v>
      </c>
      <c r="AX22" s="9">
        <v>373137</v>
      </c>
      <c r="AY22" s="9">
        <v>369404</v>
      </c>
      <c r="AZ22" s="9">
        <v>369963</v>
      </c>
      <c r="BA22" s="9">
        <v>370668</v>
      </c>
      <c r="BB22" s="9">
        <v>352849</v>
      </c>
      <c r="BC22" s="9">
        <v>375176</v>
      </c>
      <c r="BD22" s="9">
        <f t="shared" ref="BD22:BE22" si="12">BD24+BD25+BD27+BD31+BD26+BD32+BD33</f>
        <v>373072</v>
      </c>
      <c r="BE22" s="9">
        <f t="shared" si="12"/>
        <v>439595</v>
      </c>
    </row>
    <row r="23" spans="1:57" x14ac:dyDescent="0.2">
      <c r="A23" s="2" t="s">
        <v>8</v>
      </c>
      <c r="B23" s="8">
        <v>503496</v>
      </c>
      <c r="C23" s="8">
        <v>515347</v>
      </c>
      <c r="D23" s="8">
        <v>505187</v>
      </c>
      <c r="E23" s="8">
        <v>492199</v>
      </c>
      <c r="F23" s="8">
        <v>455852</v>
      </c>
      <c r="G23" s="8">
        <v>406339</v>
      </c>
      <c r="H23" s="8">
        <v>367150</v>
      </c>
      <c r="I23" s="8">
        <v>326647</v>
      </c>
      <c r="J23" s="8">
        <v>282931</v>
      </c>
      <c r="K23" s="8">
        <v>252703</v>
      </c>
      <c r="L23" s="8">
        <v>217588</v>
      </c>
      <c r="M23" s="8">
        <v>201526</v>
      </c>
      <c r="N23" s="8">
        <v>183567</v>
      </c>
      <c r="O23" s="8">
        <v>164830</v>
      </c>
      <c r="P23" s="8">
        <v>150280</v>
      </c>
      <c r="Q23" s="8">
        <v>140939</v>
      </c>
      <c r="R23" s="8">
        <v>134894</v>
      </c>
      <c r="S23" s="8">
        <v>123771</v>
      </c>
      <c r="T23" s="8">
        <v>117512</v>
      </c>
      <c r="U23" s="8">
        <v>108482</v>
      </c>
      <c r="V23" s="8">
        <v>101864</v>
      </c>
      <c r="W23" s="8">
        <v>95264</v>
      </c>
      <c r="X23" s="8">
        <v>87430</v>
      </c>
      <c r="Y23" s="8">
        <v>79319</v>
      </c>
      <c r="Z23" s="8">
        <v>69913</v>
      </c>
      <c r="AA23" s="8">
        <v>72719</v>
      </c>
      <c r="AB23" s="8">
        <v>74759</v>
      </c>
      <c r="AC23" s="8">
        <v>91129</v>
      </c>
      <c r="AD23" s="8">
        <v>88124</v>
      </c>
      <c r="AE23" s="8">
        <v>98401</v>
      </c>
      <c r="AF23" s="8">
        <v>117263</v>
      </c>
      <c r="AG23" s="8">
        <v>142202</v>
      </c>
      <c r="AH23" s="8">
        <v>138747</v>
      </c>
      <c r="AI23" s="8">
        <v>139770</v>
      </c>
      <c r="AJ23" s="8">
        <v>155192</v>
      </c>
      <c r="AK23" s="8">
        <v>178448</v>
      </c>
      <c r="AL23" s="9">
        <f t="shared" ref="AL23:AX23" si="13">AL24+AL25</f>
        <v>182605</v>
      </c>
      <c r="AM23" s="9">
        <f t="shared" si="13"/>
        <v>174621</v>
      </c>
      <c r="AN23" s="9">
        <f t="shared" si="13"/>
        <v>187688</v>
      </c>
      <c r="AO23" s="9">
        <f t="shared" si="13"/>
        <v>214383</v>
      </c>
      <c r="AP23" s="9">
        <f t="shared" si="13"/>
        <v>218744</v>
      </c>
      <c r="AQ23" s="9">
        <f t="shared" si="13"/>
        <v>230636</v>
      </c>
      <c r="AR23" s="9">
        <f t="shared" si="13"/>
        <v>237132</v>
      </c>
      <c r="AS23" s="9">
        <f t="shared" si="13"/>
        <v>232305</v>
      </c>
      <c r="AT23" s="9">
        <f t="shared" si="13"/>
        <v>220969</v>
      </c>
      <c r="AU23" s="9">
        <f t="shared" si="13"/>
        <v>214529</v>
      </c>
      <c r="AV23" s="9">
        <f t="shared" si="13"/>
        <v>231274</v>
      </c>
      <c r="AW23" s="9">
        <f t="shared" si="13"/>
        <v>253695</v>
      </c>
      <c r="AX23" s="9">
        <f t="shared" si="13"/>
        <v>247535</v>
      </c>
      <c r="AY23" s="9">
        <v>243354</v>
      </c>
      <c r="AZ23" s="9">
        <v>236503</v>
      </c>
      <c r="BA23" s="9">
        <v>234588</v>
      </c>
      <c r="BB23" s="9">
        <v>211296</v>
      </c>
      <c r="BC23" s="9">
        <v>211628</v>
      </c>
      <c r="BD23" s="9">
        <f t="shared" ref="BD23:BE23" si="14">BD24+BD25</f>
        <v>198864</v>
      </c>
      <c r="BE23" s="9">
        <f t="shared" si="14"/>
        <v>253605</v>
      </c>
    </row>
    <row r="24" spans="1:57" x14ac:dyDescent="0.2">
      <c r="A24" s="11" t="s">
        <v>9</v>
      </c>
      <c r="B24" s="8">
        <v>0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11996</v>
      </c>
      <c r="Z24" s="8">
        <v>0</v>
      </c>
      <c r="AA24" s="8">
        <v>0</v>
      </c>
      <c r="AB24" s="8">
        <v>0</v>
      </c>
      <c r="AC24" s="8">
        <v>11310</v>
      </c>
      <c r="AD24" s="8" t="s">
        <v>0</v>
      </c>
      <c r="AE24" s="8">
        <v>13476</v>
      </c>
      <c r="AF24" s="8">
        <v>12526</v>
      </c>
      <c r="AG24" s="8">
        <v>13618</v>
      </c>
      <c r="AH24" s="8">
        <v>12341</v>
      </c>
      <c r="AI24" s="8">
        <v>10840</v>
      </c>
      <c r="AJ24" s="8">
        <v>10233</v>
      </c>
      <c r="AK24" s="8">
        <v>11489</v>
      </c>
      <c r="AL24" s="8">
        <v>11296</v>
      </c>
      <c r="AM24" s="8">
        <v>10624</v>
      </c>
      <c r="AN24" s="9">
        <v>10460</v>
      </c>
      <c r="AO24" s="9">
        <v>11161</v>
      </c>
      <c r="AP24" s="12">
        <v>15161</v>
      </c>
      <c r="AQ24" s="12">
        <v>16038</v>
      </c>
      <c r="AR24" s="12">
        <v>19482</v>
      </c>
      <c r="AS24" s="12">
        <v>13439</v>
      </c>
      <c r="AT24" s="12">
        <v>11008</v>
      </c>
      <c r="AU24" s="12">
        <v>10664</v>
      </c>
      <c r="AV24" s="12">
        <v>13613</v>
      </c>
      <c r="AW24" s="12">
        <v>9850</v>
      </c>
      <c r="AX24" s="12">
        <v>8391</v>
      </c>
      <c r="AY24" s="12">
        <v>5575</v>
      </c>
      <c r="AZ24" s="12">
        <v>4590</v>
      </c>
      <c r="BA24" s="12">
        <v>2555</v>
      </c>
      <c r="BB24" s="12">
        <v>1481</v>
      </c>
      <c r="BC24" s="12">
        <v>4086</v>
      </c>
      <c r="BD24" s="12">
        <v>5098</v>
      </c>
      <c r="BE24" s="12">
        <v>4948</v>
      </c>
    </row>
    <row r="25" spans="1:57" x14ac:dyDescent="0.2">
      <c r="A25" s="11" t="s">
        <v>10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67323</v>
      </c>
      <c r="Z25" s="8">
        <v>0</v>
      </c>
      <c r="AA25" s="8">
        <v>0</v>
      </c>
      <c r="AB25" s="8">
        <v>0</v>
      </c>
      <c r="AC25" s="8">
        <v>79819</v>
      </c>
      <c r="AD25" s="8" t="s">
        <v>0</v>
      </c>
      <c r="AE25" s="8">
        <v>84925</v>
      </c>
      <c r="AF25" s="8">
        <v>104737</v>
      </c>
      <c r="AG25" s="8">
        <v>128584</v>
      </c>
      <c r="AH25" s="8">
        <v>126406</v>
      </c>
      <c r="AI25" s="8">
        <v>128930</v>
      </c>
      <c r="AJ25" s="8">
        <v>144959</v>
      </c>
      <c r="AK25" s="8">
        <v>166959</v>
      </c>
      <c r="AL25" s="8">
        <v>171309</v>
      </c>
      <c r="AM25" s="8">
        <v>163997</v>
      </c>
      <c r="AN25" s="9">
        <v>177228</v>
      </c>
      <c r="AO25" s="9">
        <v>203222</v>
      </c>
      <c r="AP25" s="9">
        <v>203583</v>
      </c>
      <c r="AQ25" s="9">
        <v>214598</v>
      </c>
      <c r="AR25" s="9">
        <v>217650</v>
      </c>
      <c r="AS25" s="9">
        <v>218866</v>
      </c>
      <c r="AT25" s="9">
        <v>209961</v>
      </c>
      <c r="AU25" s="9">
        <v>203865</v>
      </c>
      <c r="AV25" s="9">
        <v>217661</v>
      </c>
      <c r="AW25" s="9">
        <v>243845</v>
      </c>
      <c r="AX25" s="9">
        <v>239144</v>
      </c>
      <c r="AY25" s="9">
        <v>237779</v>
      </c>
      <c r="AZ25" s="9">
        <v>231913</v>
      </c>
      <c r="BA25" s="9">
        <v>232033</v>
      </c>
      <c r="BB25" s="9">
        <v>209815</v>
      </c>
      <c r="BC25" s="9">
        <v>207542</v>
      </c>
      <c r="BD25" s="9">
        <v>193766</v>
      </c>
      <c r="BE25" s="9">
        <v>248657</v>
      </c>
    </row>
    <row r="26" spans="1:57" x14ac:dyDescent="0.2">
      <c r="A26" s="2" t="s">
        <v>20</v>
      </c>
      <c r="B26" s="8">
        <v>23288</v>
      </c>
      <c r="C26" s="8">
        <v>25411</v>
      </c>
      <c r="D26" s="8">
        <v>29166</v>
      </c>
      <c r="E26" s="8">
        <v>33710</v>
      </c>
      <c r="F26" s="8">
        <v>41497</v>
      </c>
      <c r="G26" s="8">
        <v>49508</v>
      </c>
      <c r="H26" s="8">
        <v>53120</v>
      </c>
      <c r="I26" s="8">
        <v>52004</v>
      </c>
      <c r="J26" s="8">
        <v>54332</v>
      </c>
      <c r="K26" s="8">
        <v>54138</v>
      </c>
      <c r="L26" s="8">
        <v>55227</v>
      </c>
      <c r="M26" s="8">
        <v>50487</v>
      </c>
      <c r="N26" s="8">
        <v>51651</v>
      </c>
      <c r="O26" s="8">
        <v>52368</v>
      </c>
      <c r="P26" s="8">
        <v>48432</v>
      </c>
      <c r="Q26" s="8">
        <v>47076</v>
      </c>
      <c r="R26" s="8">
        <v>46699</v>
      </c>
      <c r="S26" s="8">
        <v>50529</v>
      </c>
      <c r="T26" s="8">
        <v>49115</v>
      </c>
      <c r="U26" s="8">
        <v>48738</v>
      </c>
      <c r="V26" s="8">
        <v>50520</v>
      </c>
      <c r="W26" s="8">
        <v>51382</v>
      </c>
      <c r="X26" s="8">
        <v>52544</v>
      </c>
      <c r="Y26" s="8">
        <v>56232</v>
      </c>
      <c r="Z26" s="8">
        <v>55681</v>
      </c>
      <c r="AA26" s="8">
        <v>54140</v>
      </c>
      <c r="AB26" s="8">
        <v>53624</v>
      </c>
      <c r="AC26" s="8">
        <v>49426</v>
      </c>
      <c r="AD26" s="8">
        <v>49203</v>
      </c>
      <c r="AE26" s="8">
        <v>48124</v>
      </c>
      <c r="AF26" s="8">
        <v>48984</v>
      </c>
      <c r="AG26" s="8">
        <v>43595</v>
      </c>
      <c r="AH26" s="8">
        <v>23487</v>
      </c>
      <c r="AI26" s="8">
        <v>24676</v>
      </c>
      <c r="AJ26" s="8">
        <v>26608</v>
      </c>
      <c r="AK26" s="8">
        <v>23577</v>
      </c>
      <c r="AL26" s="8">
        <v>23875</v>
      </c>
      <c r="AM26" s="8">
        <v>23669</v>
      </c>
      <c r="AN26" s="9">
        <v>27111</v>
      </c>
      <c r="AO26" s="9">
        <v>23552</v>
      </c>
      <c r="AP26" s="9">
        <v>20481</v>
      </c>
      <c r="AQ26" s="9">
        <v>16504</v>
      </c>
      <c r="AR26" s="9">
        <v>15425</v>
      </c>
      <c r="AS26" s="9">
        <v>9599</v>
      </c>
      <c r="AT26" s="9">
        <v>11491</v>
      </c>
      <c r="AU26" s="9">
        <v>13825</v>
      </c>
      <c r="AV26" s="9">
        <v>17233</v>
      </c>
      <c r="AW26" s="9">
        <v>11967</v>
      </c>
      <c r="AX26" s="9">
        <v>12844</v>
      </c>
      <c r="AY26" s="9">
        <v>14968</v>
      </c>
      <c r="AZ26" s="9">
        <v>16761</v>
      </c>
      <c r="BA26" s="9">
        <v>12860</v>
      </c>
      <c r="BB26" s="9">
        <v>15218</v>
      </c>
      <c r="BC26" s="9">
        <v>16738</v>
      </c>
      <c r="BD26" s="9">
        <v>18706</v>
      </c>
      <c r="BE26" s="9">
        <v>14730</v>
      </c>
    </row>
    <row r="27" spans="1:57" x14ac:dyDescent="0.2">
      <c r="A27" s="2" t="s">
        <v>21</v>
      </c>
      <c r="B27" s="13">
        <v>14063</v>
      </c>
      <c r="C27" s="13">
        <v>13681</v>
      </c>
      <c r="D27" s="13">
        <v>14476</v>
      </c>
      <c r="E27" s="13">
        <v>14194</v>
      </c>
      <c r="F27" s="13">
        <v>14409</v>
      </c>
      <c r="G27" s="13">
        <v>23563</v>
      </c>
      <c r="H27" s="13">
        <v>29996</v>
      </c>
      <c r="I27" s="13">
        <v>31076</v>
      </c>
      <c r="J27" s="13">
        <v>31068</v>
      </c>
      <c r="K27" s="13">
        <v>36057</v>
      </c>
      <c r="L27" s="13">
        <v>41995</v>
      </c>
      <c r="M27" s="13">
        <v>45617</v>
      </c>
      <c r="N27" s="13">
        <v>44511</v>
      </c>
      <c r="O27" s="13">
        <v>42675</v>
      </c>
      <c r="P27" s="13">
        <v>42185</v>
      </c>
      <c r="Q27" s="13">
        <v>44442</v>
      </c>
      <c r="R27" s="13">
        <v>48540</v>
      </c>
      <c r="S27" s="13">
        <v>37136</v>
      </c>
      <c r="T27" s="13">
        <v>13457</v>
      </c>
      <c r="U27" s="13">
        <v>798</v>
      </c>
      <c r="V27" s="13">
        <v>730</v>
      </c>
      <c r="W27" s="13">
        <v>616</v>
      </c>
      <c r="X27" s="13">
        <v>375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48006</v>
      </c>
      <c r="AM27" s="13">
        <v>41319.922380000004</v>
      </c>
      <c r="AN27" s="14">
        <v>39964.700000000004</v>
      </c>
      <c r="AO27" s="14">
        <v>34223.459999999992</v>
      </c>
      <c r="AP27" s="14">
        <v>44743</v>
      </c>
      <c r="AQ27" s="14">
        <v>46264</v>
      </c>
      <c r="AR27" s="14">
        <v>46050</v>
      </c>
      <c r="AS27" s="14">
        <v>51473</v>
      </c>
      <c r="AT27" s="14">
        <v>35749</v>
      </c>
      <c r="AU27" s="14">
        <v>36174</v>
      </c>
      <c r="AV27" s="14">
        <v>46437</v>
      </c>
      <c r="AW27" s="14">
        <v>31297</v>
      </c>
      <c r="AX27" s="13">
        <v>36127</v>
      </c>
      <c r="AY27" s="13">
        <v>33162</v>
      </c>
      <c r="AZ27" s="13">
        <v>37350</v>
      </c>
      <c r="BA27" s="13">
        <v>41538</v>
      </c>
      <c r="BB27" s="13">
        <v>42779</v>
      </c>
      <c r="BC27" s="13">
        <v>60415</v>
      </c>
      <c r="BD27" s="13">
        <v>68966</v>
      </c>
      <c r="BE27" s="13">
        <v>83217</v>
      </c>
    </row>
    <row r="28" spans="1:57" x14ac:dyDescent="0.2">
      <c r="A28" s="2" t="s">
        <v>22</v>
      </c>
      <c r="B28" s="8">
        <v>48109</v>
      </c>
      <c r="C28" s="8">
        <v>47898</v>
      </c>
      <c r="D28" s="8">
        <v>47789</v>
      </c>
      <c r="E28" s="8">
        <v>14951</v>
      </c>
      <c r="F28" s="8">
        <v>48474</v>
      </c>
      <c r="G28" s="8">
        <v>42011</v>
      </c>
      <c r="H28" s="8">
        <v>58301</v>
      </c>
      <c r="I28" s="8">
        <v>30252</v>
      </c>
      <c r="J28" s="8">
        <v>36518</v>
      </c>
      <c r="K28" s="8">
        <v>37316</v>
      </c>
      <c r="L28" s="8">
        <v>38355</v>
      </c>
      <c r="M28" s="8">
        <v>39000</v>
      </c>
      <c r="N28" s="8">
        <v>38654</v>
      </c>
      <c r="O28" s="8">
        <v>39014</v>
      </c>
      <c r="P28" s="8">
        <v>36218</v>
      </c>
      <c r="Q28" s="8">
        <v>27031</v>
      </c>
      <c r="R28" s="8">
        <v>29715</v>
      </c>
      <c r="S28" s="8">
        <v>27958</v>
      </c>
      <c r="T28" s="8">
        <v>23361</v>
      </c>
      <c r="U28" s="8">
        <v>9407</v>
      </c>
      <c r="V28" s="8">
        <v>9738</v>
      </c>
      <c r="W28" s="8">
        <v>9572</v>
      </c>
      <c r="X28" s="8">
        <v>10911</v>
      </c>
      <c r="Y28" s="8">
        <v>11698</v>
      </c>
      <c r="Z28" s="8">
        <v>11973</v>
      </c>
      <c r="AA28" s="8">
        <v>15184</v>
      </c>
      <c r="AB28" s="8">
        <v>13608</v>
      </c>
      <c r="AC28" s="8">
        <v>13670</v>
      </c>
      <c r="AD28" s="8">
        <v>12543</v>
      </c>
      <c r="AE28" s="8">
        <v>40427</v>
      </c>
      <c r="AF28" s="8">
        <v>28329</v>
      </c>
      <c r="AG28" s="8">
        <v>22957</v>
      </c>
      <c r="AH28" s="8">
        <v>56429</v>
      </c>
      <c r="AI28" s="8">
        <v>59274</v>
      </c>
      <c r="AJ28" s="8">
        <v>59953</v>
      </c>
      <c r="AK28" s="8">
        <v>61684</v>
      </c>
      <c r="AL28" s="8">
        <v>0</v>
      </c>
      <c r="AM28" s="8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/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</row>
    <row r="29" spans="1:57" x14ac:dyDescent="0.2">
      <c r="A29" s="3" t="s">
        <v>23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</row>
    <row r="30" spans="1:57" x14ac:dyDescent="0.2">
      <c r="A30" s="3" t="s">
        <v>24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</row>
    <row r="31" spans="1:57" x14ac:dyDescent="0.2">
      <c r="A31" s="2" t="s">
        <v>25</v>
      </c>
      <c r="B31" s="13">
        <v>5336</v>
      </c>
      <c r="C31" s="13">
        <v>4065</v>
      </c>
      <c r="D31" s="13">
        <v>2919</v>
      </c>
      <c r="E31" s="13">
        <v>2383</v>
      </c>
      <c r="F31" s="13">
        <v>2429</v>
      </c>
      <c r="G31" s="13">
        <v>1491</v>
      </c>
      <c r="H31" s="13">
        <v>1322</v>
      </c>
      <c r="I31" s="13">
        <v>874</v>
      </c>
      <c r="J31" s="13">
        <v>688</v>
      </c>
      <c r="K31" s="13">
        <v>518</v>
      </c>
      <c r="L31" s="13">
        <v>430</v>
      </c>
      <c r="M31" s="13">
        <v>1267</v>
      </c>
      <c r="N31" s="13">
        <v>2104</v>
      </c>
      <c r="O31" s="13">
        <v>2185</v>
      </c>
      <c r="P31" s="13">
        <v>2609</v>
      </c>
      <c r="Q31" s="13">
        <v>1682</v>
      </c>
      <c r="R31" s="13">
        <v>2596</v>
      </c>
      <c r="S31" s="13">
        <v>1357</v>
      </c>
      <c r="T31" s="13">
        <v>1356</v>
      </c>
      <c r="U31" s="13">
        <v>1203</v>
      </c>
      <c r="V31" s="13">
        <v>982</v>
      </c>
      <c r="W31" s="13">
        <v>1066</v>
      </c>
      <c r="X31" s="13">
        <v>919</v>
      </c>
      <c r="Y31" s="13">
        <v>777</v>
      </c>
      <c r="Z31" s="13">
        <v>671</v>
      </c>
      <c r="AA31" s="13">
        <v>584</v>
      </c>
      <c r="AB31" s="13">
        <v>645</v>
      </c>
      <c r="AC31" s="13">
        <v>778</v>
      </c>
      <c r="AD31" s="13">
        <v>894</v>
      </c>
      <c r="AE31" s="13">
        <v>28267</v>
      </c>
      <c r="AF31" s="13">
        <v>20495</v>
      </c>
      <c r="AG31" s="13">
        <v>18998</v>
      </c>
      <c r="AH31" s="13">
        <v>52292</v>
      </c>
      <c r="AI31" s="13">
        <v>53023</v>
      </c>
      <c r="AJ31" s="13">
        <v>53487</v>
      </c>
      <c r="AK31" s="13">
        <v>54401</v>
      </c>
      <c r="AL31" s="13">
        <v>74590</v>
      </c>
      <c r="AM31" s="13">
        <v>68146</v>
      </c>
      <c r="AN31" s="14">
        <v>63169</v>
      </c>
      <c r="AO31" s="14">
        <v>28250</v>
      </c>
      <c r="AP31" s="14">
        <v>23022</v>
      </c>
      <c r="AQ31" s="14">
        <v>21559</v>
      </c>
      <c r="AR31" s="14">
        <v>49044</v>
      </c>
      <c r="AS31" s="14">
        <v>70466</v>
      </c>
      <c r="AT31" s="14">
        <v>71444</v>
      </c>
      <c r="AU31" s="14">
        <v>73207</v>
      </c>
      <c r="AV31" s="14">
        <v>74936</v>
      </c>
      <c r="AW31" s="14">
        <v>56434</v>
      </c>
      <c r="AX31" s="14">
        <v>57630</v>
      </c>
      <c r="AY31" s="14">
        <v>58615</v>
      </c>
      <c r="AZ31" s="14">
        <v>59800</v>
      </c>
      <c r="BA31" s="14">
        <v>60811</v>
      </c>
      <c r="BB31" s="14">
        <v>61627</v>
      </c>
      <c r="BC31" s="14">
        <v>62764</v>
      </c>
      <c r="BD31" s="14">
        <v>63862</v>
      </c>
      <c r="BE31" s="14">
        <v>65593</v>
      </c>
    </row>
    <row r="32" spans="1:57" x14ac:dyDescent="0.2">
      <c r="A32" s="2" t="s">
        <v>16</v>
      </c>
      <c r="B32" s="13">
        <v>25870</v>
      </c>
      <c r="C32" s="13">
        <v>27471</v>
      </c>
      <c r="D32" s="13">
        <v>29238</v>
      </c>
      <c r="E32" s="13">
        <v>0</v>
      </c>
      <c r="F32" s="13">
        <v>31869</v>
      </c>
      <c r="G32" s="13">
        <v>32895</v>
      </c>
      <c r="H32" s="13">
        <v>35691</v>
      </c>
      <c r="I32" s="13">
        <v>1697</v>
      </c>
      <c r="J32" s="13">
        <v>1755</v>
      </c>
      <c r="K32" s="13">
        <v>1754</v>
      </c>
      <c r="L32" s="13">
        <v>1464</v>
      </c>
      <c r="M32" s="13">
        <v>1465</v>
      </c>
      <c r="N32" s="13">
        <v>1360</v>
      </c>
      <c r="O32" s="13">
        <v>1394</v>
      </c>
      <c r="P32" s="13">
        <v>1383</v>
      </c>
      <c r="Q32" s="13">
        <v>1471</v>
      </c>
      <c r="R32" s="13">
        <v>1592</v>
      </c>
      <c r="S32" s="13">
        <v>1621</v>
      </c>
      <c r="T32" s="13">
        <v>1814</v>
      </c>
      <c r="U32" s="13">
        <v>2627</v>
      </c>
      <c r="V32" s="13">
        <v>2698</v>
      </c>
      <c r="W32" s="13">
        <v>2668</v>
      </c>
      <c r="X32" s="13">
        <v>2690</v>
      </c>
      <c r="Y32" s="13">
        <v>2115</v>
      </c>
      <c r="Z32" s="13">
        <v>2087</v>
      </c>
      <c r="AA32" s="13">
        <v>2082</v>
      </c>
      <c r="AB32" s="13">
        <v>2102</v>
      </c>
      <c r="AC32" s="13">
        <v>2057</v>
      </c>
      <c r="AD32" s="13">
        <v>2092</v>
      </c>
      <c r="AE32" s="13">
        <v>2119</v>
      </c>
      <c r="AF32" s="13">
        <v>2129</v>
      </c>
      <c r="AG32" s="13">
        <v>2110</v>
      </c>
      <c r="AH32" s="13">
        <v>2126</v>
      </c>
      <c r="AI32" s="13">
        <v>2098</v>
      </c>
      <c r="AJ32" s="13">
        <v>2016</v>
      </c>
      <c r="AK32" s="13">
        <v>1930</v>
      </c>
      <c r="AL32" s="13">
        <v>1940</v>
      </c>
      <c r="AM32" s="13">
        <v>1877</v>
      </c>
      <c r="AN32" s="14">
        <v>1887</v>
      </c>
      <c r="AO32" s="14">
        <v>1884</v>
      </c>
      <c r="AP32" s="14">
        <v>2001</v>
      </c>
      <c r="AQ32" s="14">
        <v>1976</v>
      </c>
      <c r="AR32" s="14">
        <v>12092</v>
      </c>
      <c r="AS32" s="14">
        <v>12097</v>
      </c>
      <c r="AT32" s="14">
        <v>12108</v>
      </c>
      <c r="AU32" s="14">
        <v>12163</v>
      </c>
      <c r="AV32" s="14">
        <v>12200</v>
      </c>
      <c r="AW32" s="14">
        <v>12200</v>
      </c>
      <c r="AX32" s="14">
        <v>12212</v>
      </c>
      <c r="AY32" s="14">
        <v>12135</v>
      </c>
      <c r="AZ32" s="14">
        <v>12125</v>
      </c>
      <c r="BA32" s="14">
        <v>12150</v>
      </c>
      <c r="BB32" s="14">
        <v>12143</v>
      </c>
      <c r="BC32" s="14">
        <v>12131</v>
      </c>
      <c r="BD32" s="14">
        <v>12131</v>
      </c>
      <c r="BE32" s="14">
        <v>12131</v>
      </c>
    </row>
    <row r="33" spans="1:57" x14ac:dyDescent="0.2">
      <c r="A33" s="2" t="s">
        <v>26</v>
      </c>
      <c r="B33" s="13">
        <v>16903</v>
      </c>
      <c r="C33" s="13">
        <v>16362</v>
      </c>
      <c r="D33" s="13">
        <v>15632</v>
      </c>
      <c r="E33" s="13">
        <v>12568</v>
      </c>
      <c r="F33" s="13">
        <v>14176</v>
      </c>
      <c r="G33" s="13">
        <v>7625</v>
      </c>
      <c r="H33" s="13">
        <v>21288</v>
      </c>
      <c r="I33" s="13">
        <v>27681</v>
      </c>
      <c r="J33" s="13">
        <v>34075</v>
      </c>
      <c r="K33" s="13">
        <v>35044</v>
      </c>
      <c r="L33" s="13">
        <v>36461</v>
      </c>
      <c r="M33" s="13">
        <v>36268</v>
      </c>
      <c r="N33" s="13">
        <v>35190</v>
      </c>
      <c r="O33" s="13">
        <v>35435</v>
      </c>
      <c r="P33" s="13">
        <v>32226</v>
      </c>
      <c r="Q33" s="13">
        <v>23878</v>
      </c>
      <c r="R33" s="13">
        <v>25527</v>
      </c>
      <c r="S33" s="13">
        <v>24980</v>
      </c>
      <c r="T33" s="13">
        <v>20191</v>
      </c>
      <c r="U33" s="13">
        <v>5577</v>
      </c>
      <c r="V33" s="13">
        <v>6058</v>
      </c>
      <c r="W33" s="13">
        <v>5838</v>
      </c>
      <c r="X33" s="13">
        <v>7302</v>
      </c>
      <c r="Y33" s="13">
        <v>8806</v>
      </c>
      <c r="Z33" s="13">
        <v>9215</v>
      </c>
      <c r="AA33" s="13">
        <v>12518</v>
      </c>
      <c r="AB33" s="13">
        <v>10861</v>
      </c>
      <c r="AC33" s="13">
        <v>10835</v>
      </c>
      <c r="AD33" s="13">
        <v>9557</v>
      </c>
      <c r="AE33" s="13">
        <v>10041</v>
      </c>
      <c r="AF33" s="13">
        <v>5705</v>
      </c>
      <c r="AG33" s="13">
        <v>1849</v>
      </c>
      <c r="AH33" s="13">
        <v>2011</v>
      </c>
      <c r="AI33" s="13">
        <v>4153</v>
      </c>
      <c r="AJ33" s="13">
        <v>4450</v>
      </c>
      <c r="AK33" s="13">
        <v>5353</v>
      </c>
      <c r="AL33" s="13">
        <v>4664</v>
      </c>
      <c r="AM33" s="13">
        <v>4378</v>
      </c>
      <c r="AN33" s="14">
        <v>4210</v>
      </c>
      <c r="AO33" s="14">
        <v>3054</v>
      </c>
      <c r="AP33" s="14">
        <v>5786</v>
      </c>
      <c r="AQ33" s="14">
        <v>5568</v>
      </c>
      <c r="AR33" s="14">
        <v>5292</v>
      </c>
      <c r="AS33" s="14">
        <v>5932</v>
      </c>
      <c r="AT33" s="14">
        <v>7054</v>
      </c>
      <c r="AU33" s="14">
        <v>6482</v>
      </c>
      <c r="AV33" s="14">
        <v>6928</v>
      </c>
      <c r="AW33" s="14">
        <v>8880</v>
      </c>
      <c r="AX33" s="14">
        <v>6789</v>
      </c>
      <c r="AY33" s="14">
        <v>7170</v>
      </c>
      <c r="AZ33" s="14">
        <v>7424</v>
      </c>
      <c r="BA33" s="14">
        <v>8721</v>
      </c>
      <c r="BB33" s="14">
        <v>9786</v>
      </c>
      <c r="BC33" s="14">
        <v>11500</v>
      </c>
      <c r="BD33" s="14">
        <v>10543</v>
      </c>
      <c r="BE33" s="14">
        <v>10319</v>
      </c>
    </row>
    <row r="34" spans="1:57" x14ac:dyDescent="0.2">
      <c r="A34" s="2" t="s">
        <v>27</v>
      </c>
      <c r="B34" s="13">
        <v>57524</v>
      </c>
      <c r="C34" s="13">
        <v>59016</v>
      </c>
      <c r="D34" s="13">
        <v>63826</v>
      </c>
      <c r="E34" s="13">
        <v>103764</v>
      </c>
      <c r="F34" s="13">
        <v>110694</v>
      </c>
      <c r="G34" s="13">
        <v>109389</v>
      </c>
      <c r="H34" s="13">
        <v>110432</v>
      </c>
      <c r="I34" s="13">
        <v>105601</v>
      </c>
      <c r="J34" s="13">
        <v>95500</v>
      </c>
      <c r="K34" s="13">
        <v>96151</v>
      </c>
      <c r="L34" s="13">
        <v>99706</v>
      </c>
      <c r="M34" s="13">
        <v>108334</v>
      </c>
      <c r="N34" s="13">
        <v>102564</v>
      </c>
      <c r="O34" s="13">
        <v>99328</v>
      </c>
      <c r="P34" s="13">
        <v>100825</v>
      </c>
      <c r="Q34" s="13">
        <v>111808</v>
      </c>
      <c r="R34" s="13">
        <v>112022</v>
      </c>
      <c r="S34" s="13">
        <v>117535</v>
      </c>
      <c r="T34" s="13">
        <v>152359</v>
      </c>
      <c r="U34" s="13">
        <v>172667</v>
      </c>
      <c r="V34" s="13">
        <v>147984</v>
      </c>
      <c r="W34" s="13">
        <v>132271</v>
      </c>
      <c r="X34" s="13">
        <v>131391</v>
      </c>
      <c r="Y34" s="13">
        <v>122505</v>
      </c>
      <c r="Z34" s="13">
        <v>118471</v>
      </c>
      <c r="AA34" s="13">
        <v>129032</v>
      </c>
      <c r="AB34" s="13">
        <v>125925</v>
      </c>
      <c r="AC34" s="13">
        <v>137727</v>
      </c>
      <c r="AD34" s="13">
        <v>136568</v>
      </c>
      <c r="AE34" s="13">
        <v>144124</v>
      </c>
      <c r="AF34" s="13">
        <v>147735</v>
      </c>
      <c r="AG34" s="13">
        <v>147669</v>
      </c>
      <c r="AH34" s="13">
        <v>133164</v>
      </c>
      <c r="AI34" s="13">
        <v>128669</v>
      </c>
      <c r="AJ34" s="13">
        <v>139067</v>
      </c>
      <c r="AK34" s="13">
        <v>140715</v>
      </c>
      <c r="AL34" s="13">
        <v>164222</v>
      </c>
      <c r="AM34" s="13">
        <v>174267</v>
      </c>
      <c r="AN34" s="14">
        <v>177746</v>
      </c>
      <c r="AO34" s="14">
        <v>180393</v>
      </c>
      <c r="AP34" s="14">
        <v>180566</v>
      </c>
      <c r="AQ34" s="14">
        <v>163215</v>
      </c>
      <c r="AR34" s="14">
        <v>166647</v>
      </c>
      <c r="AS34" s="14">
        <v>191012</v>
      </c>
      <c r="AT34" s="14">
        <v>156004</v>
      </c>
      <c r="AU34" s="14">
        <v>160380</v>
      </c>
      <c r="AV34" s="14">
        <v>163184</v>
      </c>
      <c r="AW34" s="14">
        <v>198103</v>
      </c>
      <c r="AX34" s="14">
        <v>178452</v>
      </c>
      <c r="AY34" s="14">
        <v>186250</v>
      </c>
      <c r="AZ34" s="14">
        <v>206752</v>
      </c>
      <c r="BA34" s="14">
        <v>248690</v>
      </c>
      <c r="BB34" s="14">
        <v>256477</v>
      </c>
      <c r="BC34" s="14">
        <v>282678</v>
      </c>
      <c r="BD34" s="14">
        <v>317743</v>
      </c>
      <c r="BE34" s="14">
        <v>333298</v>
      </c>
    </row>
    <row r="35" spans="1:57" x14ac:dyDescent="0.2">
      <c r="A35" s="2" t="s">
        <v>28</v>
      </c>
      <c r="B35" s="8">
        <v>0</v>
      </c>
      <c r="C35" s="8">
        <v>0</v>
      </c>
      <c r="D35" s="8">
        <v>0</v>
      </c>
      <c r="E35" s="8">
        <v>0</v>
      </c>
      <c r="F35" s="8">
        <v>14202</v>
      </c>
      <c r="G35" s="8">
        <v>14202</v>
      </c>
      <c r="H35" s="8">
        <v>14202</v>
      </c>
      <c r="I35" s="8">
        <v>14202</v>
      </c>
      <c r="J35" s="8">
        <v>14202</v>
      </c>
      <c r="K35" s="8">
        <v>14202</v>
      </c>
      <c r="L35" s="8">
        <v>14202</v>
      </c>
      <c r="M35" s="8">
        <v>14211</v>
      </c>
      <c r="N35" s="8">
        <v>14211</v>
      </c>
      <c r="O35" s="8">
        <v>14211</v>
      </c>
      <c r="P35" s="8">
        <v>14211</v>
      </c>
      <c r="Q35" s="8">
        <v>14211</v>
      </c>
      <c r="R35" s="8">
        <v>14211</v>
      </c>
      <c r="S35" s="8">
        <v>15978</v>
      </c>
      <c r="T35" s="8">
        <v>15978</v>
      </c>
      <c r="U35" s="8">
        <v>15978</v>
      </c>
      <c r="V35" s="8">
        <v>15978</v>
      </c>
      <c r="W35" s="8">
        <v>13697</v>
      </c>
      <c r="X35" s="8">
        <v>13697</v>
      </c>
      <c r="Y35" s="8">
        <v>13227</v>
      </c>
      <c r="Z35" s="8">
        <v>13227</v>
      </c>
      <c r="AA35" s="8">
        <v>13227</v>
      </c>
      <c r="AB35" s="8">
        <v>13500</v>
      </c>
      <c r="AC35" s="8">
        <v>13500</v>
      </c>
      <c r="AD35" s="8">
        <v>13500</v>
      </c>
      <c r="AE35" s="8">
        <v>13500</v>
      </c>
      <c r="AF35" s="8">
        <v>13500</v>
      </c>
      <c r="AG35" s="8">
        <v>13500</v>
      </c>
      <c r="AH35" s="8">
        <v>13500</v>
      </c>
      <c r="AI35" s="8">
        <v>13500</v>
      </c>
      <c r="AJ35" s="8">
        <v>13500</v>
      </c>
      <c r="AK35" s="8">
        <v>13500</v>
      </c>
      <c r="AL35" s="8">
        <v>13500</v>
      </c>
      <c r="AM35" s="8">
        <v>13500</v>
      </c>
      <c r="AN35" s="9">
        <v>13500</v>
      </c>
      <c r="AO35" s="9">
        <v>13500</v>
      </c>
      <c r="AP35" s="9">
        <v>13500</v>
      </c>
      <c r="AQ35" s="9">
        <v>13500</v>
      </c>
      <c r="AR35" s="9">
        <v>13500</v>
      </c>
      <c r="AS35" s="9">
        <v>13500</v>
      </c>
      <c r="AT35" s="9">
        <v>13500</v>
      </c>
      <c r="AU35" s="9">
        <v>13500</v>
      </c>
      <c r="AV35" s="9">
        <v>13500</v>
      </c>
      <c r="AW35" s="9">
        <v>13500</v>
      </c>
      <c r="AX35" s="9">
        <v>13500</v>
      </c>
      <c r="AY35" s="9">
        <v>13500</v>
      </c>
      <c r="AZ35" s="9">
        <v>13500</v>
      </c>
      <c r="BA35" s="9">
        <v>13500</v>
      </c>
      <c r="BB35" s="9">
        <v>13500</v>
      </c>
      <c r="BC35" s="9">
        <v>13500</v>
      </c>
      <c r="BD35" s="9">
        <v>13500</v>
      </c>
      <c r="BE35" s="9">
        <v>13500</v>
      </c>
    </row>
    <row r="36" spans="1:57" x14ac:dyDescent="0.2">
      <c r="A36" s="2" t="s">
        <v>29</v>
      </c>
      <c r="B36" s="8">
        <v>269200</v>
      </c>
      <c r="C36" s="8">
        <v>267940</v>
      </c>
      <c r="D36" s="8">
        <v>264448</v>
      </c>
      <c r="E36" s="8">
        <v>263407</v>
      </c>
      <c r="F36" s="8">
        <v>243187</v>
      </c>
      <c r="G36" s="8">
        <v>236812</v>
      </c>
      <c r="H36" s="8">
        <v>229556</v>
      </c>
      <c r="I36" s="8">
        <v>223907</v>
      </c>
      <c r="J36" s="8">
        <v>221059</v>
      </c>
      <c r="K36" s="8">
        <v>218660</v>
      </c>
      <c r="L36" s="8">
        <v>213220</v>
      </c>
      <c r="M36" s="8">
        <v>217387</v>
      </c>
      <c r="N36" s="8">
        <v>217580</v>
      </c>
      <c r="O36" s="8">
        <v>217188</v>
      </c>
      <c r="P36" s="8">
        <v>217005</v>
      </c>
      <c r="Q36" s="8">
        <v>214171</v>
      </c>
      <c r="R36" s="8">
        <v>211006</v>
      </c>
      <c r="S36" s="8">
        <v>205672</v>
      </c>
      <c r="T36" s="8">
        <v>202638</v>
      </c>
      <c r="U36" s="8">
        <v>199931</v>
      </c>
      <c r="V36" s="8">
        <v>194194</v>
      </c>
      <c r="W36" s="8">
        <v>192820</v>
      </c>
      <c r="X36" s="8">
        <v>198917</v>
      </c>
      <c r="Y36" s="8">
        <v>193721</v>
      </c>
      <c r="Z36" s="8">
        <v>190719</v>
      </c>
      <c r="AA36" s="8">
        <v>188883</v>
      </c>
      <c r="AB36" s="8">
        <v>186916</v>
      </c>
      <c r="AC36" s="8">
        <v>190852</v>
      </c>
      <c r="AD36" s="8">
        <v>192524</v>
      </c>
      <c r="AE36" s="8">
        <v>190490</v>
      </c>
      <c r="AF36" s="8">
        <v>187925</v>
      </c>
      <c r="AG36" s="8">
        <v>187860</v>
      </c>
      <c r="AH36" s="8">
        <v>188335</v>
      </c>
      <c r="AI36" s="8">
        <v>188600</v>
      </c>
      <c r="AJ36" s="8">
        <v>187213</v>
      </c>
      <c r="AK36" s="8">
        <v>191596</v>
      </c>
      <c r="AL36" s="8">
        <v>192066</v>
      </c>
      <c r="AM36" s="8">
        <v>190139</v>
      </c>
      <c r="AN36" s="9">
        <v>204390</v>
      </c>
      <c r="AO36" s="9">
        <v>212188</v>
      </c>
      <c r="AP36" s="9">
        <v>223009</v>
      </c>
      <c r="AQ36" s="9">
        <v>235627</v>
      </c>
      <c r="AR36" s="9">
        <v>248250</v>
      </c>
      <c r="AS36" s="9">
        <v>275200</v>
      </c>
      <c r="AT36" s="9">
        <v>288639</v>
      </c>
      <c r="AU36" s="9">
        <v>313144</v>
      </c>
      <c r="AV36" s="9">
        <v>332952</v>
      </c>
      <c r="AW36" s="9">
        <v>346383</v>
      </c>
      <c r="AX36" s="9">
        <v>349820</v>
      </c>
      <c r="AY36" s="9">
        <v>362292</v>
      </c>
      <c r="AZ36" s="9">
        <v>379050</v>
      </c>
      <c r="BA36" s="9">
        <v>386466</v>
      </c>
      <c r="BB36" s="9">
        <v>395419</v>
      </c>
      <c r="BC36" s="9">
        <v>409862</v>
      </c>
      <c r="BD36" s="9">
        <v>426325</v>
      </c>
      <c r="BE36" s="9">
        <v>412911</v>
      </c>
    </row>
    <row r="37" spans="1:57" x14ac:dyDescent="0.2">
      <c r="A37" s="2" t="s">
        <v>30</v>
      </c>
      <c r="B37" s="8">
        <v>5059</v>
      </c>
      <c r="C37" s="8">
        <v>4507</v>
      </c>
      <c r="D37" s="8">
        <v>4073</v>
      </c>
      <c r="E37" s="8">
        <v>8132</v>
      </c>
      <c r="F37" s="8">
        <v>5731</v>
      </c>
      <c r="G37" s="8">
        <v>5240</v>
      </c>
      <c r="H37" s="8">
        <v>4603</v>
      </c>
      <c r="I37" s="8">
        <v>6169</v>
      </c>
      <c r="J37" s="8">
        <v>5718</v>
      </c>
      <c r="K37" s="8">
        <v>5267</v>
      </c>
      <c r="L37" s="8">
        <v>4816</v>
      </c>
      <c r="M37" s="8">
        <v>4365</v>
      </c>
      <c r="N37" s="8">
        <v>4063</v>
      </c>
      <c r="O37" s="8">
        <v>3490</v>
      </c>
      <c r="P37" s="8">
        <v>3134</v>
      </c>
      <c r="Q37" s="8">
        <v>2608</v>
      </c>
      <c r="R37" s="8">
        <v>2150</v>
      </c>
      <c r="S37" s="8">
        <v>1827</v>
      </c>
      <c r="T37" s="8">
        <v>580</v>
      </c>
      <c r="U37" s="8">
        <v>473</v>
      </c>
      <c r="V37" s="8">
        <v>366</v>
      </c>
      <c r="W37" s="8">
        <v>258</v>
      </c>
      <c r="X37" s="8">
        <v>897</v>
      </c>
      <c r="Y37" s="8">
        <v>758</v>
      </c>
      <c r="Z37" s="8">
        <v>1313</v>
      </c>
      <c r="AA37" s="8">
        <v>1263</v>
      </c>
      <c r="AB37" s="8">
        <v>1198</v>
      </c>
      <c r="AC37" s="8">
        <v>1124</v>
      </c>
      <c r="AD37" s="8">
        <v>1047</v>
      </c>
      <c r="AE37" s="8">
        <v>1037</v>
      </c>
      <c r="AF37" s="8">
        <v>957</v>
      </c>
      <c r="AG37" s="8">
        <v>879</v>
      </c>
      <c r="AH37" s="8">
        <v>801</v>
      </c>
      <c r="AI37" s="8">
        <v>726</v>
      </c>
      <c r="AJ37" s="8">
        <v>678</v>
      </c>
      <c r="AK37" s="8">
        <v>600</v>
      </c>
      <c r="AL37" s="8">
        <v>739</v>
      </c>
      <c r="AM37" s="8">
        <v>1090</v>
      </c>
      <c r="AN37" s="9">
        <v>1091</v>
      </c>
      <c r="AO37" s="9">
        <v>1096</v>
      </c>
      <c r="AP37" s="9">
        <v>1194</v>
      </c>
      <c r="AQ37" s="9">
        <v>1073</v>
      </c>
      <c r="AR37" s="9">
        <v>1042</v>
      </c>
      <c r="AS37" s="9">
        <v>945</v>
      </c>
      <c r="AT37" s="9">
        <v>950</v>
      </c>
      <c r="AU37" s="9">
        <v>896</v>
      </c>
      <c r="AV37" s="9">
        <v>825</v>
      </c>
      <c r="AW37" s="9">
        <v>808</v>
      </c>
      <c r="AX37" s="9">
        <v>734</v>
      </c>
      <c r="AY37" s="9">
        <v>794</v>
      </c>
      <c r="AZ37" s="9">
        <v>717</v>
      </c>
      <c r="BA37" s="9">
        <v>641</v>
      </c>
      <c r="BB37" s="9">
        <v>564</v>
      </c>
      <c r="BC37" s="9">
        <v>488</v>
      </c>
      <c r="BD37" s="9">
        <v>412</v>
      </c>
      <c r="BE37" s="9">
        <v>339</v>
      </c>
    </row>
    <row r="38" spans="1:57" x14ac:dyDescent="0.2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</row>
    <row r="39" spans="1:57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</row>
    <row r="40" spans="1:57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</row>
    <row r="41" spans="1:57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</row>
    <row r="42" spans="1:57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</row>
    <row r="43" spans="1:57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</row>
    <row r="44" spans="1:57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1:57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1:57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</row>
    <row r="47" spans="1:57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</row>
    <row r="48" spans="1:57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</row>
    <row r="49" spans="2:5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</row>
    <row r="50" spans="2:5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</row>
  </sheetData>
  <mergeCells count="56">
    <mergeCell ref="BE3:BE4"/>
    <mergeCell ref="X3:X4"/>
    <mergeCell ref="Y3:Y4"/>
    <mergeCell ref="N3:N4"/>
    <mergeCell ref="O3:O4"/>
    <mergeCell ref="P3:P4"/>
    <mergeCell ref="Q3:Q4"/>
    <mergeCell ref="K3:K4"/>
    <mergeCell ref="L3:L4"/>
    <mergeCell ref="M3:M4"/>
    <mergeCell ref="V3:V4"/>
    <mergeCell ref="W3:W4"/>
    <mergeCell ref="R3:R4"/>
    <mergeCell ref="AJ3:AJ4"/>
    <mergeCell ref="AK3:AK4"/>
    <mergeCell ref="S3:S4"/>
    <mergeCell ref="B3:B4"/>
    <mergeCell ref="C3:C4"/>
    <mergeCell ref="D3:D4"/>
    <mergeCell ref="E3:E4"/>
    <mergeCell ref="F3:F4"/>
    <mergeCell ref="G3:G4"/>
    <mergeCell ref="AE3:AE4"/>
    <mergeCell ref="T3:T4"/>
    <mergeCell ref="U3:U4"/>
    <mergeCell ref="H3:H4"/>
    <mergeCell ref="I3:I4"/>
    <mergeCell ref="J3:J4"/>
    <mergeCell ref="AN3:AN4"/>
    <mergeCell ref="AO3:AO4"/>
    <mergeCell ref="AM3:AM4"/>
    <mergeCell ref="Z3:Z4"/>
    <mergeCell ref="AA3:AA4"/>
    <mergeCell ref="AB3:AB4"/>
    <mergeCell ref="AC3:AC4"/>
    <mergeCell ref="AD3:AD4"/>
    <mergeCell ref="AL3:AL4"/>
    <mergeCell ref="AF3:AF4"/>
    <mergeCell ref="AG3:AG4"/>
    <mergeCell ref="AH3:AH4"/>
    <mergeCell ref="AI3:AI4"/>
    <mergeCell ref="BD3:BD4"/>
    <mergeCell ref="AQ3:AQ4"/>
    <mergeCell ref="AP3:AP4"/>
    <mergeCell ref="AY3:AY4"/>
    <mergeCell ref="AX3:AX4"/>
    <mergeCell ref="AV3:AV4"/>
    <mergeCell ref="AT3:AT4"/>
    <mergeCell ref="AS3:AS4"/>
    <mergeCell ref="AZ3:AZ4"/>
    <mergeCell ref="BA3:BA4"/>
    <mergeCell ref="AR3:AR4"/>
    <mergeCell ref="AU3:AU4"/>
    <mergeCell ref="AW3:AW4"/>
    <mergeCell ref="BC3:BC4"/>
    <mergeCell ref="BB3:BB4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C19:BC27 BC9:BC17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Interactive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cp:lastPrinted>2020-11-10T19:41:11Z</cp:lastPrinted>
  <dcterms:created xsi:type="dcterms:W3CDTF">2020-11-03T18:21:50Z</dcterms:created>
  <dcterms:modified xsi:type="dcterms:W3CDTF">2025-02-13T12:49:17Z</dcterms:modified>
</cp:coreProperties>
</file>