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024\4T24\BALANÇO INTERATIVO\EN\"/>
    </mc:Choice>
  </mc:AlternateContent>
  <xr:revisionPtr revIDLastSave="0" documentId="13_ncr:1_{95BE9622-804B-4A8B-81EE-A8CBA6D342A1}" xr6:coauthVersionLast="36" xr6:coauthVersionMax="47" xr10:uidLastSave="{00000000-0000-0000-0000-000000000000}"/>
  <bookViews>
    <workbookView xWindow="20370" yWindow="-1755" windowWidth="25440" windowHeight="15390" xr2:uid="{00000000-000D-0000-FFFF-FFFF00000000}"/>
  </bookViews>
  <sheets>
    <sheet name="Interactive table" sheetId="2" r:id="rId1"/>
  </sheets>
  <externalReferences>
    <externalReference r:id="rId2"/>
  </externalReferences>
  <calcPr calcId="191029"/>
</workbook>
</file>

<file path=xl/calcChain.xml><?xml version="1.0" encoding="utf-8"?>
<calcChain xmlns="http://schemas.openxmlformats.org/spreadsheetml/2006/main">
  <c r="BE34" i="2" l="1"/>
  <c r="BE26" i="2" s="1"/>
  <c r="BE19" i="2"/>
  <c r="BE6" i="2"/>
  <c r="BE5" i="2" l="1"/>
  <c r="BD26" i="2"/>
  <c r="BD19" i="2"/>
  <c r="BD6" i="2"/>
  <c r="BD5" i="2" s="1"/>
  <c r="BB26" i="2" l="1"/>
  <c r="BB19" i="2"/>
  <c r="BC26" i="2" l="1"/>
  <c r="BC19" i="2"/>
  <c r="BC6" i="2"/>
  <c r="BB6" i="2"/>
  <c r="BB5" i="2" s="1"/>
  <c r="BC5" i="2" l="1"/>
  <c r="BA26" i="2"/>
  <c r="AZ26" i="2"/>
  <c r="BA19" i="2"/>
  <c r="AZ19" i="2"/>
  <c r="BA6" i="2"/>
  <c r="AZ6" i="2"/>
  <c r="BA5" i="2" l="1"/>
  <c r="AZ5" i="2"/>
  <c r="AY6" i="2" l="1"/>
  <c r="AX26" i="2" l="1"/>
  <c r="AX19" i="2" l="1"/>
  <c r="AX6" i="2"/>
  <c r="AW26" i="2"/>
  <c r="AW19" i="2"/>
  <c r="AW6" i="2"/>
  <c r="AX5" i="2" l="1"/>
  <c r="AW5" i="2"/>
  <c r="AV26" i="2"/>
  <c r="AV19" i="2"/>
  <c r="AV6" i="2"/>
  <c r="AV5" i="2" l="1"/>
  <c r="AU6" i="2"/>
  <c r="AU26" i="2"/>
  <c r="AU19" i="2"/>
  <c r="AU5" i="2" l="1"/>
  <c r="AT26" i="2"/>
  <c r="AT19" i="2"/>
  <c r="AT6" i="2"/>
  <c r="AT5" i="2" l="1"/>
  <c r="AP26" i="2"/>
  <c r="AP19" i="2"/>
  <c r="AS26" i="2"/>
  <c r="AS19" i="2"/>
  <c r="AS6" i="2"/>
  <c r="AR26" i="2"/>
  <c r="AR19" i="2"/>
  <c r="AR6" i="2"/>
  <c r="AQ26" i="2"/>
  <c r="AQ19" i="2"/>
  <c r="AQ6" i="2"/>
  <c r="AS5" i="2" l="1"/>
  <c r="AR5" i="2"/>
  <c r="AQ5" i="2"/>
  <c r="AP6" i="2"/>
  <c r="AP5" i="2" s="1"/>
  <c r="AO6" i="2"/>
  <c r="AM26" i="2" l="1"/>
  <c r="AM19" i="2"/>
  <c r="AM6" i="2"/>
  <c r="AM5" i="2" l="1"/>
  <c r="AL6" i="2"/>
  <c r="AO26" i="2"/>
  <c r="AL19" i="2"/>
  <c r="AO19" i="2"/>
  <c r="AN6" i="2" l="1"/>
  <c r="AN26" i="2"/>
  <c r="AO5" i="2"/>
  <c r="AN19" i="2"/>
  <c r="AN5" i="2" l="1"/>
  <c r="AL26" i="2" l="1"/>
  <c r="AL5" i="2" s="1"/>
</calcChain>
</file>

<file path=xl/sharedStrings.xml><?xml version="1.0" encoding="utf-8"?>
<sst xmlns="http://schemas.openxmlformats.org/spreadsheetml/2006/main" count="66" uniqueCount="33">
  <si>
    <t>-</t>
  </si>
  <si>
    <t>ROMI S.A.</t>
  </si>
  <si>
    <t>Liabilities and Equity</t>
  </si>
  <si>
    <t>(R$ Thousands)</t>
  </si>
  <si>
    <t>Total Liabilities and Stockholders' Equity</t>
  </si>
  <si>
    <t>Current Liabilities</t>
  </si>
  <si>
    <t>Social And Labour Obligations</t>
  </si>
  <si>
    <t>Suppliers</t>
  </si>
  <si>
    <t>Fiscal Liabilities</t>
  </si>
  <si>
    <t>Loans And Financing</t>
  </si>
  <si>
    <t>Liabilities With Related Parties</t>
  </si>
  <si>
    <t>Dividends And Interest On Shareholders' Equity Payable</t>
  </si>
  <si>
    <t>Other bills to pay</t>
  </si>
  <si>
    <t>Shares payable</t>
  </si>
  <si>
    <t>Advance from customers</t>
  </si>
  <si>
    <t>Discontinued Operation Liabilities</t>
  </si>
  <si>
    <t>Social Security, Labor And Civil Fiscal Provisions</t>
  </si>
  <si>
    <t>Liabilities Over Non-current Assets Held For Sale And Discontinued Operations</t>
  </si>
  <si>
    <t>Non-current Liabilities</t>
  </si>
  <si>
    <t>Other Obligations</t>
  </si>
  <si>
    <t>Others accounts payable</t>
  </si>
  <si>
    <t>Taxes and contributions to collect</t>
  </si>
  <si>
    <t>Income Tax And Social Contribution - Deferred</t>
  </si>
  <si>
    <t>Stockholders' Equity</t>
  </si>
  <si>
    <t>Paid-in Share Capital</t>
  </si>
  <si>
    <t>Capital Reserves</t>
  </si>
  <si>
    <t>Profit Reserves</t>
  </si>
  <si>
    <t>Accrued Gains/Losses</t>
  </si>
  <si>
    <t>Equity Valuation Adjustment</t>
  </si>
  <si>
    <t>Cumulative Translation Adjustment</t>
  </si>
  <si>
    <t>Other Comprehensive Income</t>
  </si>
  <si>
    <t>Participation of Non-Controlling Shareholders</t>
  </si>
  <si>
    <t>12/31/2024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</si>
</sst>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([$€-2]* #,##0.00_);_([$€-2]* \(#,##0.00\);_([$€-2]* &quot;-&quot;??_)"/>
    <numFmt numFmtId="166" formatCode="mm/dd/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0"/>
      <color rgb="FF00000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165" fontId="20" fillId="0" borderId="0"/>
  </cellStyleXfs>
  <cellXfs count="25">
    <xf numFmtId="0" fontId="0" fillId="0" borderId="0" xfId="0"/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wrapText="1" indent="5"/>
    </xf>
    <xf numFmtId="0" fontId="19" fillId="0" borderId="0" xfId="0" applyFont="1" applyAlignment="1">
      <alignment wrapText="1"/>
    </xf>
    <xf numFmtId="0" fontId="16" fillId="0" borderId="0" xfId="0" applyFont="1"/>
    <xf numFmtId="43" fontId="0" fillId="0" borderId="0" xfId="42" applyFont="1"/>
    <xf numFmtId="43" fontId="18" fillId="0" borderId="0" xfId="42" applyFont="1"/>
    <xf numFmtId="0" fontId="18" fillId="0" borderId="0" xfId="0" applyFont="1"/>
    <xf numFmtId="164" fontId="18" fillId="0" borderId="0" xfId="42" applyNumberFormat="1" applyFont="1" applyAlignment="1">
      <alignment wrapText="1"/>
    </xf>
    <xf numFmtId="164" fontId="18" fillId="0" borderId="0" xfId="42" applyNumberFormat="1" applyFont="1"/>
    <xf numFmtId="164" fontId="18" fillId="0" borderId="0" xfId="42" applyNumberFormat="1" applyFont="1" applyFill="1"/>
    <xf numFmtId="164" fontId="0" fillId="0" borderId="0" xfId="42" applyNumberFormat="1" applyFont="1"/>
    <xf numFmtId="0" fontId="19" fillId="0" borderId="0" xfId="0" applyFont="1" applyAlignment="1">
      <alignment horizontal="left" wrapText="1" indent="1"/>
    </xf>
    <xf numFmtId="0" fontId="19" fillId="0" borderId="0" xfId="0" applyFont="1" applyAlignment="1">
      <alignment horizontal="left" wrapText="1" indent="3"/>
    </xf>
    <xf numFmtId="0" fontId="18" fillId="0" borderId="0" xfId="0" applyFont="1" applyAlignment="1">
      <alignment horizontal="left" wrapText="1" indent="7"/>
    </xf>
    <xf numFmtId="0" fontId="21" fillId="0" borderId="0" xfId="0" applyFont="1" applyAlignment="1">
      <alignment wrapText="1"/>
    </xf>
    <xf numFmtId="164" fontId="19" fillId="0" borderId="0" xfId="42" applyNumberFormat="1" applyFont="1" applyAlignment="1">
      <alignment wrapText="1"/>
    </xf>
    <xf numFmtId="164" fontId="19" fillId="0" borderId="0" xfId="42" applyNumberFormat="1" applyFont="1"/>
    <xf numFmtId="164" fontId="19" fillId="0" borderId="0" xfId="42" applyNumberFormat="1" applyFont="1" applyFill="1"/>
    <xf numFmtId="0" fontId="22" fillId="0" borderId="0" xfId="0" applyFont="1" applyAlignment="1">
      <alignment horizontal="left" wrapText="1" indent="5"/>
    </xf>
    <xf numFmtId="0" fontId="23" fillId="0" borderId="0" xfId="0" applyFont="1" applyAlignment="1">
      <alignment wrapText="1"/>
    </xf>
    <xf numFmtId="166" fontId="19" fillId="0" borderId="0" xfId="0" applyNumberFormat="1" applyFont="1" applyAlignment="1">
      <alignment horizontal="center" vertical="center"/>
    </xf>
    <xf numFmtId="166" fontId="19" fillId="0" borderId="0" xfId="0" applyNumberFormat="1" applyFont="1"/>
    <xf numFmtId="0" fontId="19" fillId="0" borderId="0" xfId="0" applyFont="1"/>
    <xf numFmtId="166" fontId="19" fillId="0" borderId="0" xfId="0" applyNumberFormat="1" applyFont="1" applyAlignment="1">
      <alignment horizontal="right"/>
    </xf>
  </cellXfs>
  <cellStyles count="44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rmal 15" xfId="43" xr:uid="{42A79D3B-7D22-4B2B-A8D9-3DB771572B64}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  <cellStyle name="Vírgula" xfId="4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0</xdr:col>
      <xdr:colOff>1359338</xdr:colOff>
      <xdr:row>0</xdr:row>
      <xdr:rowOff>485309</xdr:rowOff>
    </xdr:to>
    <xdr:pic>
      <xdr:nvPicPr>
        <xdr:cNvPr id="2" name="Imagem 1" descr="ROMI S.A.">
          <a:extLst>
            <a:ext uri="{FF2B5EF4-FFF2-40B4-BE49-F238E27FC236}">
              <a16:creationId xmlns:a16="http://schemas.microsoft.com/office/drawing/2014/main" id="{608D2F86-E35C-4A84-A7E3-94873CEE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Consolida&#231;&#227;o\2024\4T24\CONSOLIDA&#199;&#195;O%204T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A"/>
      <sheetName val="CONSOLIDADO"/>
      <sheetName val="CONTROLADORA"/>
      <sheetName val="BW"/>
      <sheetName val="BW - Consolidada BRL"/>
      <sheetName val="BW - Consolidada EUR"/>
      <sheetName val="DRE CALC"/>
      <sheetName val="BP CALC"/>
      <sheetName val="BP PPT"/>
      <sheetName val="DRE PPT - 2"/>
      <sheetName val="DRA"/>
      <sheetName val="DMPL"/>
      <sheetName val="DRE PPT"/>
      <sheetName val="DRA - 2"/>
      <sheetName val="C. CONSELHO"/>
      <sheetName val="GL001-SEM"/>
      <sheetName val="GL020"/>
      <sheetName val="TEL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5">
          <cell r="W55">
            <v>2267.6467000000002</v>
          </cell>
        </row>
      </sheetData>
      <sheetData sheetId="9"/>
      <sheetData sheetId="10"/>
      <sheetData sheetId="11"/>
      <sheetData sheetId="12">
        <row r="56">
          <cell r="H56">
            <v>0.4522437239055071</v>
          </cell>
        </row>
      </sheetData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643"/>
  <sheetViews>
    <sheetView showGridLines="0" tabSelected="1" zoomScale="120" zoomScaleNormal="120" workbookViewId="0">
      <pane xSplit="1" ySplit="4" topLeftCell="BA5" activePane="bottomRight" state="frozen"/>
      <selection pane="topRight" activeCell="B1" sqref="B1"/>
      <selection pane="bottomLeft" activeCell="A5" sqref="A5"/>
      <selection pane="bottomRight" activeCell="BG10" sqref="BG10"/>
    </sheetView>
  </sheetViews>
  <sheetFormatPr defaultRowHeight="15" x14ac:dyDescent="0.25"/>
  <cols>
    <col min="1" max="1" width="71.140625" bestFit="1" customWidth="1"/>
    <col min="2" max="45" width="10.7109375" hidden="1" customWidth="1"/>
    <col min="46" max="56" width="10.7109375" customWidth="1"/>
    <col min="57" max="57" width="11" customWidth="1"/>
  </cols>
  <sheetData>
    <row r="1" spans="1:57" ht="50.1" customHeight="1" x14ac:dyDescent="0.25">
      <c r="A1" s="1"/>
    </row>
    <row r="2" spans="1:57" x14ac:dyDescent="0.25">
      <c r="A2" s="3" t="s">
        <v>1</v>
      </c>
    </row>
    <row r="3" spans="1:57" s="4" customFormat="1" x14ac:dyDescent="0.25">
      <c r="A3" s="15" t="s">
        <v>2</v>
      </c>
    </row>
    <row r="4" spans="1:57" s="23" customFormat="1" ht="12.75" x14ac:dyDescent="0.2">
      <c r="A4" s="20" t="s">
        <v>3</v>
      </c>
      <c r="B4" s="21">
        <v>40633</v>
      </c>
      <c r="C4" s="21">
        <v>40724</v>
      </c>
      <c r="D4" s="21">
        <v>40816</v>
      </c>
      <c r="E4" s="21">
        <v>40908</v>
      </c>
      <c r="F4" s="21">
        <v>40999</v>
      </c>
      <c r="G4" s="21">
        <v>41090</v>
      </c>
      <c r="H4" s="21">
        <v>41182</v>
      </c>
      <c r="I4" s="21">
        <v>41274</v>
      </c>
      <c r="J4" s="21">
        <v>41364</v>
      </c>
      <c r="K4" s="21">
        <v>41455</v>
      </c>
      <c r="L4" s="21">
        <v>41547</v>
      </c>
      <c r="M4" s="21">
        <v>41639</v>
      </c>
      <c r="N4" s="21">
        <v>41729</v>
      </c>
      <c r="O4" s="21">
        <v>41820</v>
      </c>
      <c r="P4" s="21">
        <v>41912</v>
      </c>
      <c r="Q4" s="21">
        <v>42004</v>
      </c>
      <c r="R4" s="21">
        <v>42094</v>
      </c>
      <c r="S4" s="21">
        <v>42185</v>
      </c>
      <c r="T4" s="21">
        <v>42277</v>
      </c>
      <c r="U4" s="21">
        <v>42369</v>
      </c>
      <c r="V4" s="21">
        <v>42460</v>
      </c>
      <c r="W4" s="21">
        <v>42551</v>
      </c>
      <c r="X4" s="21">
        <v>42643</v>
      </c>
      <c r="Y4" s="21">
        <v>42735</v>
      </c>
      <c r="Z4" s="21">
        <v>42825</v>
      </c>
      <c r="AA4" s="21">
        <v>42916</v>
      </c>
      <c r="AB4" s="21">
        <v>43008</v>
      </c>
      <c r="AC4" s="21">
        <v>43100</v>
      </c>
      <c r="AD4" s="21">
        <v>43190</v>
      </c>
      <c r="AE4" s="21">
        <v>43281</v>
      </c>
      <c r="AF4" s="21">
        <v>43373</v>
      </c>
      <c r="AG4" s="21">
        <v>43465</v>
      </c>
      <c r="AH4" s="21">
        <v>43555</v>
      </c>
      <c r="AI4" s="21">
        <v>43646</v>
      </c>
      <c r="AJ4" s="21">
        <v>43738</v>
      </c>
      <c r="AK4" s="21">
        <v>43830</v>
      </c>
      <c r="AL4" s="21">
        <v>43921</v>
      </c>
      <c r="AM4" s="21">
        <v>44012</v>
      </c>
      <c r="AN4" s="21">
        <v>44104</v>
      </c>
      <c r="AO4" s="21">
        <v>44196</v>
      </c>
      <c r="AP4" s="21">
        <v>44286</v>
      </c>
      <c r="AQ4" s="21">
        <v>44377</v>
      </c>
      <c r="AR4" s="21">
        <v>44469</v>
      </c>
      <c r="AS4" s="21">
        <v>44561</v>
      </c>
      <c r="AT4" s="21">
        <v>44651</v>
      </c>
      <c r="AU4" s="21">
        <v>44742</v>
      </c>
      <c r="AV4" s="21">
        <v>44834</v>
      </c>
      <c r="AW4" s="21">
        <v>44926</v>
      </c>
      <c r="AX4" s="22">
        <v>45016</v>
      </c>
      <c r="AY4" s="22">
        <v>45107</v>
      </c>
      <c r="AZ4" s="21">
        <v>45199</v>
      </c>
      <c r="BA4" s="22">
        <v>45291</v>
      </c>
      <c r="BB4" s="22">
        <v>45382</v>
      </c>
      <c r="BC4" s="22">
        <v>45473</v>
      </c>
      <c r="BD4" s="22">
        <v>45565</v>
      </c>
      <c r="BE4" s="24" t="s">
        <v>32</v>
      </c>
    </row>
    <row r="5" spans="1:57" s="4" customFormat="1" x14ac:dyDescent="0.25">
      <c r="A5" s="12" t="s">
        <v>4</v>
      </c>
      <c r="B5" s="16">
        <v>1835012</v>
      </c>
      <c r="C5" s="16">
        <v>1831153</v>
      </c>
      <c r="D5" s="16">
        <v>1867214</v>
      </c>
      <c r="E5" s="16">
        <v>1781434</v>
      </c>
      <c r="F5" s="16">
        <v>1815609</v>
      </c>
      <c r="G5" s="16">
        <v>1830633</v>
      </c>
      <c r="H5" s="16">
        <v>1730900</v>
      </c>
      <c r="I5" s="16">
        <v>1614560</v>
      </c>
      <c r="J5" s="16">
        <v>1529535</v>
      </c>
      <c r="K5" s="16">
        <v>1503424</v>
      </c>
      <c r="L5" s="16">
        <v>1456068</v>
      </c>
      <c r="M5" s="16">
        <v>1421130</v>
      </c>
      <c r="N5" s="16">
        <v>1379430</v>
      </c>
      <c r="O5" s="16">
        <v>1330177</v>
      </c>
      <c r="P5" s="16">
        <v>1309961</v>
      </c>
      <c r="Q5" s="16">
        <v>1288996</v>
      </c>
      <c r="R5" s="16">
        <v>1297272</v>
      </c>
      <c r="S5" s="16">
        <v>1188323</v>
      </c>
      <c r="T5" s="16">
        <v>1263875</v>
      </c>
      <c r="U5" s="16">
        <v>1218718</v>
      </c>
      <c r="V5" s="16">
        <v>1177109</v>
      </c>
      <c r="W5" s="16">
        <v>1140307</v>
      </c>
      <c r="X5" s="16">
        <v>1146058</v>
      </c>
      <c r="Y5" s="16">
        <v>1084120</v>
      </c>
      <c r="Z5" s="16">
        <v>1052227</v>
      </c>
      <c r="AA5" s="16">
        <v>1089991</v>
      </c>
      <c r="AB5" s="16">
        <v>1087962</v>
      </c>
      <c r="AC5" s="16">
        <v>1075423</v>
      </c>
      <c r="AD5" s="16">
        <v>1071682</v>
      </c>
      <c r="AE5" s="16">
        <v>1174335</v>
      </c>
      <c r="AF5" s="16">
        <v>1222541</v>
      </c>
      <c r="AG5" s="16">
        <v>1242087</v>
      </c>
      <c r="AH5" s="16">
        <v>1348630</v>
      </c>
      <c r="AI5" s="16">
        <v>1371801</v>
      </c>
      <c r="AJ5" s="16">
        <v>1407534</v>
      </c>
      <c r="AK5" s="16">
        <v>1367241</v>
      </c>
      <c r="AL5" s="17">
        <f t="shared" ref="AL5:BA5" si="0">AL6+AL26+AL19</f>
        <v>1541677</v>
      </c>
      <c r="AM5" s="17">
        <f t="shared" si="0"/>
        <v>1536109</v>
      </c>
      <c r="AN5" s="17">
        <f t="shared" si="0"/>
        <v>1631501</v>
      </c>
      <c r="AO5" s="17">
        <f t="shared" si="0"/>
        <v>1746708</v>
      </c>
      <c r="AP5" s="17">
        <f t="shared" si="0"/>
        <v>1777114</v>
      </c>
      <c r="AQ5" s="17">
        <f t="shared" si="0"/>
        <v>1790084</v>
      </c>
      <c r="AR5" s="17">
        <f t="shared" si="0"/>
        <v>1900183</v>
      </c>
      <c r="AS5" s="17">
        <f t="shared" si="0"/>
        <v>1954520</v>
      </c>
      <c r="AT5" s="17">
        <f t="shared" si="0"/>
        <v>1923388</v>
      </c>
      <c r="AU5" s="17">
        <f t="shared" si="0"/>
        <v>2024782</v>
      </c>
      <c r="AV5" s="17">
        <f t="shared" si="0"/>
        <v>2177997</v>
      </c>
      <c r="AW5" s="17">
        <f t="shared" si="0"/>
        <v>2244932.9369700942</v>
      </c>
      <c r="AX5" s="17">
        <f t="shared" si="0"/>
        <v>2196496</v>
      </c>
      <c r="AY5" s="17">
        <v>2275123</v>
      </c>
      <c r="AZ5" s="17">
        <f t="shared" si="0"/>
        <v>2276881</v>
      </c>
      <c r="BA5" s="17">
        <f t="shared" si="0"/>
        <v>2282042</v>
      </c>
      <c r="BB5" s="17">
        <f t="shared" ref="BB5:BE5" si="1">BB6+BB26+BB19</f>
        <v>2259562</v>
      </c>
      <c r="BC5" s="17">
        <f t="shared" si="1"/>
        <v>2370300</v>
      </c>
      <c r="BD5" s="17">
        <f t="shared" si="1"/>
        <v>2404813.3003000002</v>
      </c>
      <c r="BE5" s="17">
        <f t="shared" si="1"/>
        <v>2546624.1111900001</v>
      </c>
    </row>
    <row r="6" spans="1:57" s="4" customFormat="1" x14ac:dyDescent="0.25">
      <c r="A6" s="13" t="s">
        <v>5</v>
      </c>
      <c r="B6" s="16">
        <v>435967</v>
      </c>
      <c r="C6" s="16">
        <v>439592</v>
      </c>
      <c r="D6" s="16">
        <v>508242</v>
      </c>
      <c r="E6" s="16">
        <v>512924</v>
      </c>
      <c r="F6" s="16">
        <v>545354</v>
      </c>
      <c r="G6" s="16">
        <v>573685</v>
      </c>
      <c r="H6" s="16">
        <v>500587</v>
      </c>
      <c r="I6" s="16">
        <v>489957</v>
      </c>
      <c r="J6" s="16">
        <v>467500</v>
      </c>
      <c r="K6" s="16">
        <v>479096</v>
      </c>
      <c r="L6" s="16">
        <v>460369</v>
      </c>
      <c r="M6" s="16">
        <v>413386</v>
      </c>
      <c r="N6" s="16">
        <v>395693</v>
      </c>
      <c r="O6" s="16">
        <v>427544</v>
      </c>
      <c r="P6" s="16">
        <v>398381</v>
      </c>
      <c r="Q6" s="16">
        <v>353379</v>
      </c>
      <c r="R6" s="16">
        <v>365762</v>
      </c>
      <c r="S6" s="16">
        <v>290638</v>
      </c>
      <c r="T6" s="16">
        <v>310654</v>
      </c>
      <c r="U6" s="16">
        <v>247562</v>
      </c>
      <c r="V6" s="16">
        <v>242746</v>
      </c>
      <c r="W6" s="16">
        <v>241212</v>
      </c>
      <c r="X6" s="16">
        <v>279804</v>
      </c>
      <c r="Y6" s="16">
        <v>290889</v>
      </c>
      <c r="Z6" s="16">
        <v>274847</v>
      </c>
      <c r="AA6" s="16">
        <v>293934</v>
      </c>
      <c r="AB6" s="16">
        <v>320205</v>
      </c>
      <c r="AC6" s="16">
        <v>280526</v>
      </c>
      <c r="AD6" s="16">
        <v>277153</v>
      </c>
      <c r="AE6" s="16">
        <v>351410</v>
      </c>
      <c r="AF6" s="16">
        <v>379892</v>
      </c>
      <c r="AG6" s="16">
        <v>362752</v>
      </c>
      <c r="AH6" s="16">
        <v>409957</v>
      </c>
      <c r="AI6" s="16">
        <v>438013</v>
      </c>
      <c r="AJ6" s="16">
        <v>450524</v>
      </c>
      <c r="AK6" s="16">
        <v>395429</v>
      </c>
      <c r="AL6" s="18">
        <f t="shared" ref="AL6:BA6" si="2">AL8+AL9+AL10+AL13+AL14+AL15+AL7+AL12+AL17</f>
        <v>516848</v>
      </c>
      <c r="AM6" s="18">
        <f t="shared" si="2"/>
        <v>491268</v>
      </c>
      <c r="AN6" s="18">
        <f t="shared" si="2"/>
        <v>558173</v>
      </c>
      <c r="AO6" s="18">
        <f t="shared" si="2"/>
        <v>586801</v>
      </c>
      <c r="AP6" s="18">
        <f t="shared" si="2"/>
        <v>547701</v>
      </c>
      <c r="AQ6" s="18">
        <f t="shared" si="2"/>
        <v>537149</v>
      </c>
      <c r="AR6" s="18">
        <f t="shared" si="2"/>
        <v>574515</v>
      </c>
      <c r="AS6" s="18">
        <f t="shared" si="2"/>
        <v>576153</v>
      </c>
      <c r="AT6" s="18">
        <f t="shared" si="2"/>
        <v>564188</v>
      </c>
      <c r="AU6" s="18">
        <f t="shared" si="2"/>
        <v>633309</v>
      </c>
      <c r="AV6" s="18">
        <f t="shared" si="2"/>
        <v>714791</v>
      </c>
      <c r="AW6" s="18">
        <f t="shared" si="2"/>
        <v>597846.93697009399</v>
      </c>
      <c r="AX6" s="18">
        <f t="shared" si="2"/>
        <v>637204</v>
      </c>
      <c r="AY6" s="18">
        <f t="shared" ref="AY6" si="3">AY8+AY9+AY10+AY13+AY14+AY15+AY7+AY12+AY17</f>
        <v>611364</v>
      </c>
      <c r="AZ6" s="18">
        <f t="shared" si="2"/>
        <v>603519</v>
      </c>
      <c r="BA6" s="18">
        <f t="shared" si="2"/>
        <v>628279</v>
      </c>
      <c r="BB6" s="18">
        <f t="shared" ref="BB6:BC6" si="4">BB8+BB9+BB10+BB13+BB14+BB15+BB7+BB12+BB17</f>
        <v>615048</v>
      </c>
      <c r="BC6" s="18">
        <f t="shared" si="4"/>
        <v>706317</v>
      </c>
      <c r="BD6" s="18">
        <f>BD8+BD9+BD10+BD13+BD14+BD15+BD7+BD12+BD17</f>
        <v>740642.3003</v>
      </c>
      <c r="BE6" s="18">
        <f>BE8+BE9+BE10+BE13+BE14+BE15+BE7+BE12+BE17</f>
        <v>761144.30000011192</v>
      </c>
    </row>
    <row r="7" spans="1:57" x14ac:dyDescent="0.25">
      <c r="A7" s="2" t="s">
        <v>6</v>
      </c>
      <c r="B7" s="8">
        <v>28928</v>
      </c>
      <c r="C7" s="8">
        <v>31738</v>
      </c>
      <c r="D7" s="8">
        <v>33433</v>
      </c>
      <c r="E7" s="8">
        <v>26546</v>
      </c>
      <c r="F7" s="8">
        <v>28503</v>
      </c>
      <c r="G7" s="8">
        <v>34845</v>
      </c>
      <c r="H7" s="8">
        <v>29717</v>
      </c>
      <c r="I7" s="8">
        <v>20399</v>
      </c>
      <c r="J7" s="8">
        <v>23044</v>
      </c>
      <c r="K7" s="8">
        <v>27782</v>
      </c>
      <c r="L7" s="8">
        <v>29910</v>
      </c>
      <c r="M7" s="8">
        <v>23960</v>
      </c>
      <c r="N7" s="8">
        <v>25893</v>
      </c>
      <c r="O7" s="8">
        <v>30863</v>
      </c>
      <c r="P7" s="8">
        <v>31434</v>
      </c>
      <c r="Q7" s="8">
        <v>19291</v>
      </c>
      <c r="R7" s="8">
        <v>22812</v>
      </c>
      <c r="S7" s="8">
        <v>26923</v>
      </c>
      <c r="T7" s="8">
        <v>30921</v>
      </c>
      <c r="U7" s="8">
        <v>20834</v>
      </c>
      <c r="V7" s="8">
        <v>24374</v>
      </c>
      <c r="W7" s="8">
        <v>27579</v>
      </c>
      <c r="X7" s="8">
        <v>30686</v>
      </c>
      <c r="Y7" s="8">
        <v>19013</v>
      </c>
      <c r="Z7" s="8">
        <v>21765</v>
      </c>
      <c r="AA7" s="8">
        <v>27305</v>
      </c>
      <c r="AB7" s="8">
        <v>32330</v>
      </c>
      <c r="AC7" s="8">
        <v>28148</v>
      </c>
      <c r="AD7" s="8">
        <v>26929</v>
      </c>
      <c r="AE7" s="8">
        <v>31475</v>
      </c>
      <c r="AF7" s="8">
        <v>35351</v>
      </c>
      <c r="AG7" s="8">
        <v>27504</v>
      </c>
      <c r="AH7" s="8">
        <v>25563</v>
      </c>
      <c r="AI7" s="8">
        <v>31540</v>
      </c>
      <c r="AJ7" s="8">
        <v>35690</v>
      </c>
      <c r="AK7" s="8">
        <v>21490</v>
      </c>
      <c r="AL7" s="8">
        <v>19127</v>
      </c>
      <c r="AM7" s="8">
        <v>29941</v>
      </c>
      <c r="AN7" s="9">
        <v>37529</v>
      </c>
      <c r="AO7" s="9">
        <v>36163</v>
      </c>
      <c r="AP7" s="9">
        <v>32262</v>
      </c>
      <c r="AQ7" s="9">
        <v>45324</v>
      </c>
      <c r="AR7" s="9">
        <v>55593</v>
      </c>
      <c r="AS7" s="9">
        <v>46062</v>
      </c>
      <c r="AT7" s="9">
        <v>38244</v>
      </c>
      <c r="AU7" s="9">
        <v>47513</v>
      </c>
      <c r="AV7" s="9">
        <v>57833</v>
      </c>
      <c r="AW7" s="9">
        <v>48850</v>
      </c>
      <c r="AX7" s="9">
        <v>35063</v>
      </c>
      <c r="AY7" s="9">
        <v>45861</v>
      </c>
      <c r="AZ7" s="9">
        <v>51246</v>
      </c>
      <c r="BA7" s="9">
        <v>39065</v>
      </c>
      <c r="BB7" s="9">
        <v>32633</v>
      </c>
      <c r="BC7" s="9">
        <v>44683</v>
      </c>
      <c r="BD7" s="9">
        <v>52461.681450000004</v>
      </c>
      <c r="BE7" s="9">
        <v>38100.427579999996</v>
      </c>
    </row>
    <row r="8" spans="1:57" x14ac:dyDescent="0.25">
      <c r="A8" s="2" t="s">
        <v>7</v>
      </c>
      <c r="B8" s="8">
        <v>47920</v>
      </c>
      <c r="C8" s="8">
        <v>42662</v>
      </c>
      <c r="D8" s="8">
        <v>41249</v>
      </c>
      <c r="E8" s="8">
        <v>41172</v>
      </c>
      <c r="F8" s="8">
        <v>27264</v>
      </c>
      <c r="G8" s="8">
        <v>39612</v>
      </c>
      <c r="H8" s="8">
        <v>33611</v>
      </c>
      <c r="I8" s="8">
        <v>40443</v>
      </c>
      <c r="J8" s="8">
        <v>48014</v>
      </c>
      <c r="K8" s="8">
        <v>47971</v>
      </c>
      <c r="L8" s="8">
        <v>54202</v>
      </c>
      <c r="M8" s="8">
        <v>43392</v>
      </c>
      <c r="N8" s="8">
        <v>49415</v>
      </c>
      <c r="O8" s="8">
        <v>45852</v>
      </c>
      <c r="P8" s="8">
        <v>41460</v>
      </c>
      <c r="Q8" s="8">
        <v>30992</v>
      </c>
      <c r="R8" s="8">
        <v>42592</v>
      </c>
      <c r="S8" s="8">
        <v>41577</v>
      </c>
      <c r="T8" s="8">
        <v>39406</v>
      </c>
      <c r="U8" s="8">
        <v>28400</v>
      </c>
      <c r="V8" s="8">
        <v>35831</v>
      </c>
      <c r="W8" s="8">
        <v>40552</v>
      </c>
      <c r="X8" s="8">
        <v>37241</v>
      </c>
      <c r="Y8" s="8">
        <v>34482</v>
      </c>
      <c r="Z8" s="8">
        <v>26828</v>
      </c>
      <c r="AA8" s="8">
        <v>35284</v>
      </c>
      <c r="AB8" s="8">
        <v>34387</v>
      </c>
      <c r="AC8" s="8">
        <v>33802</v>
      </c>
      <c r="AD8" s="8">
        <v>47697</v>
      </c>
      <c r="AE8" s="8">
        <v>61648</v>
      </c>
      <c r="AF8" s="8">
        <v>64702</v>
      </c>
      <c r="AG8" s="8">
        <v>44261</v>
      </c>
      <c r="AH8" s="8">
        <v>60959</v>
      </c>
      <c r="AI8" s="8">
        <v>65784</v>
      </c>
      <c r="AJ8" s="8">
        <v>62158</v>
      </c>
      <c r="AK8" s="8">
        <v>51451</v>
      </c>
      <c r="AL8" s="8">
        <v>87545</v>
      </c>
      <c r="AM8" s="8">
        <v>67630</v>
      </c>
      <c r="AN8" s="9">
        <v>79563</v>
      </c>
      <c r="AO8" s="9">
        <v>96054</v>
      </c>
      <c r="AP8" s="9">
        <v>142365</v>
      </c>
      <c r="AQ8" s="9">
        <v>152663</v>
      </c>
      <c r="AR8" s="9">
        <v>156606</v>
      </c>
      <c r="AS8" s="9">
        <v>129391</v>
      </c>
      <c r="AT8" s="9">
        <v>145702</v>
      </c>
      <c r="AU8" s="9">
        <v>175612</v>
      </c>
      <c r="AV8" s="9">
        <v>203581</v>
      </c>
      <c r="AW8" s="9">
        <v>135557</v>
      </c>
      <c r="AX8" s="10">
        <v>122297</v>
      </c>
      <c r="AY8" s="9">
        <v>100832</v>
      </c>
      <c r="AZ8" s="9">
        <v>82686</v>
      </c>
      <c r="BA8" s="9">
        <v>80128</v>
      </c>
      <c r="BB8" s="9">
        <v>81987</v>
      </c>
      <c r="BC8" s="9">
        <v>103818</v>
      </c>
      <c r="BD8" s="9">
        <v>137666.09171000001</v>
      </c>
      <c r="BE8" s="9">
        <v>110420.08582000001</v>
      </c>
    </row>
    <row r="9" spans="1:57" x14ac:dyDescent="0.25">
      <c r="A9" s="2" t="s">
        <v>8</v>
      </c>
      <c r="B9" s="8">
        <v>2810</v>
      </c>
      <c r="C9" s="8">
        <v>7397</v>
      </c>
      <c r="D9" s="8">
        <v>8626</v>
      </c>
      <c r="E9" s="8">
        <v>6505</v>
      </c>
      <c r="F9" s="8">
        <v>5370</v>
      </c>
      <c r="G9" s="8">
        <v>2803</v>
      </c>
      <c r="H9" s="8">
        <v>7187</v>
      </c>
      <c r="I9" s="8">
        <v>11253</v>
      </c>
      <c r="J9" s="8">
        <v>6427</v>
      </c>
      <c r="K9" s="8">
        <v>5790</v>
      </c>
      <c r="L9" s="8">
        <v>10024</v>
      </c>
      <c r="M9" s="8">
        <v>16364</v>
      </c>
      <c r="N9" s="8">
        <v>6827</v>
      </c>
      <c r="O9" s="8">
        <v>3153</v>
      </c>
      <c r="P9" s="8">
        <v>5596</v>
      </c>
      <c r="Q9" s="8">
        <v>6610</v>
      </c>
      <c r="R9" s="8">
        <v>6158</v>
      </c>
      <c r="S9" s="8">
        <v>5089</v>
      </c>
      <c r="T9" s="8">
        <v>6607</v>
      </c>
      <c r="U9" s="8">
        <v>6354</v>
      </c>
      <c r="V9" s="8">
        <v>3515</v>
      </c>
      <c r="W9" s="8">
        <v>3379</v>
      </c>
      <c r="X9" s="8">
        <v>2408</v>
      </c>
      <c r="Y9" s="8">
        <v>2596</v>
      </c>
      <c r="Z9" s="8">
        <v>1759</v>
      </c>
      <c r="AA9" s="8">
        <v>2461</v>
      </c>
      <c r="AB9" s="8">
        <v>2578</v>
      </c>
      <c r="AC9" s="8">
        <v>5896</v>
      </c>
      <c r="AD9" s="8">
        <v>2470</v>
      </c>
      <c r="AE9" s="8">
        <v>4362</v>
      </c>
      <c r="AF9" s="8">
        <v>2826</v>
      </c>
      <c r="AG9" s="8">
        <v>7847</v>
      </c>
      <c r="AH9" s="8">
        <v>21619</v>
      </c>
      <c r="AI9" s="8">
        <v>5226</v>
      </c>
      <c r="AJ9" s="8">
        <v>7372</v>
      </c>
      <c r="AK9" s="8">
        <v>15553</v>
      </c>
      <c r="AL9" s="8">
        <v>9826</v>
      </c>
      <c r="AM9" s="8">
        <v>6512</v>
      </c>
      <c r="AN9" s="9">
        <v>13124</v>
      </c>
      <c r="AO9" s="9">
        <v>13182</v>
      </c>
      <c r="AP9" s="9">
        <v>13192</v>
      </c>
      <c r="AQ9" s="9">
        <v>18780</v>
      </c>
      <c r="AR9" s="9">
        <v>23225</v>
      </c>
      <c r="AS9" s="9">
        <v>21246</v>
      </c>
      <c r="AT9" s="9">
        <v>18468</v>
      </c>
      <c r="AU9" s="9">
        <v>18616</v>
      </c>
      <c r="AV9" s="9">
        <v>34163</v>
      </c>
      <c r="AW9" s="9">
        <v>37397</v>
      </c>
      <c r="AX9" s="10">
        <v>14439</v>
      </c>
      <c r="AY9" s="9">
        <v>10310</v>
      </c>
      <c r="AZ9" s="9">
        <v>12867</v>
      </c>
      <c r="BA9" s="9">
        <v>15541</v>
      </c>
      <c r="BB9" s="9">
        <v>8313</v>
      </c>
      <c r="BC9" s="9">
        <v>16540</v>
      </c>
      <c r="BD9" s="9">
        <v>7007.3258800000012</v>
      </c>
      <c r="BE9" s="9">
        <v>10820.039899999998</v>
      </c>
    </row>
    <row r="10" spans="1:57" x14ac:dyDescent="0.25">
      <c r="A10" s="2" t="s">
        <v>9</v>
      </c>
      <c r="B10" s="8">
        <v>330695</v>
      </c>
      <c r="C10" s="8">
        <v>334017</v>
      </c>
      <c r="D10" s="8">
        <v>401223</v>
      </c>
      <c r="E10" s="8">
        <v>420772</v>
      </c>
      <c r="F10" s="8">
        <v>429237</v>
      </c>
      <c r="G10" s="8">
        <v>423676</v>
      </c>
      <c r="H10" s="8">
        <v>360414</v>
      </c>
      <c r="I10" s="8">
        <v>355632</v>
      </c>
      <c r="J10" s="8">
        <v>338197</v>
      </c>
      <c r="K10" s="8">
        <v>325825</v>
      </c>
      <c r="L10" s="8">
        <v>303869</v>
      </c>
      <c r="M10" s="8">
        <v>264598</v>
      </c>
      <c r="N10" s="8">
        <v>240129</v>
      </c>
      <c r="O10" s="8">
        <v>270645</v>
      </c>
      <c r="P10" s="8">
        <v>249632</v>
      </c>
      <c r="Q10" s="8">
        <v>237940</v>
      </c>
      <c r="R10" s="8">
        <v>224833</v>
      </c>
      <c r="S10" s="8">
        <v>151104</v>
      </c>
      <c r="T10" s="8">
        <v>145283</v>
      </c>
      <c r="U10" s="8">
        <v>128610</v>
      </c>
      <c r="V10" s="8">
        <v>127839</v>
      </c>
      <c r="W10" s="8">
        <v>118173</v>
      </c>
      <c r="X10" s="8">
        <v>138563</v>
      </c>
      <c r="Y10" s="8">
        <v>166612</v>
      </c>
      <c r="Z10" s="8">
        <v>156977</v>
      </c>
      <c r="AA10" s="8">
        <v>151829</v>
      </c>
      <c r="AB10" s="8">
        <v>162469</v>
      </c>
      <c r="AC10" s="8">
        <v>129633</v>
      </c>
      <c r="AD10" s="8">
        <v>129200</v>
      </c>
      <c r="AE10" s="8">
        <v>135488</v>
      </c>
      <c r="AF10" s="8">
        <v>130992</v>
      </c>
      <c r="AG10" s="8">
        <v>165873</v>
      </c>
      <c r="AH10" s="8">
        <v>173067</v>
      </c>
      <c r="AI10" s="8">
        <v>204162</v>
      </c>
      <c r="AJ10" s="8">
        <v>187355</v>
      </c>
      <c r="AK10" s="8">
        <v>173826</v>
      </c>
      <c r="AL10" s="8">
        <v>270869</v>
      </c>
      <c r="AM10" s="8">
        <v>241307</v>
      </c>
      <c r="AN10" s="9">
        <v>233694</v>
      </c>
      <c r="AO10" s="9">
        <v>238126</v>
      </c>
      <c r="AP10" s="9">
        <v>179927</v>
      </c>
      <c r="AQ10" s="9">
        <v>153714</v>
      </c>
      <c r="AR10" s="9">
        <v>172423</v>
      </c>
      <c r="AS10" s="9">
        <v>213562</v>
      </c>
      <c r="AT10" s="9">
        <v>207268</v>
      </c>
      <c r="AU10" s="9">
        <v>214426</v>
      </c>
      <c r="AV10" s="9">
        <v>207953</v>
      </c>
      <c r="AW10" s="9">
        <v>207790</v>
      </c>
      <c r="AX10" s="10">
        <v>293294</v>
      </c>
      <c r="AY10" s="9">
        <v>296383</v>
      </c>
      <c r="AZ10" s="9">
        <v>287564</v>
      </c>
      <c r="BA10" s="9">
        <v>339249</v>
      </c>
      <c r="BB10" s="9">
        <v>305464</v>
      </c>
      <c r="BC10" s="9">
        <v>317021</v>
      </c>
      <c r="BD10" s="9">
        <v>313044.74532999995</v>
      </c>
      <c r="BE10" s="9">
        <v>343995.49160011194</v>
      </c>
    </row>
    <row r="11" spans="1:57" x14ac:dyDescent="0.25">
      <c r="A11" s="19" t="s">
        <v>10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590</v>
      </c>
      <c r="J11" s="8">
        <v>541</v>
      </c>
      <c r="K11" s="8">
        <v>579</v>
      </c>
      <c r="L11" s="8">
        <v>643</v>
      </c>
      <c r="M11" s="8">
        <v>198</v>
      </c>
      <c r="N11" s="8">
        <v>191</v>
      </c>
      <c r="O11" s="8">
        <v>442</v>
      </c>
      <c r="P11" s="8">
        <v>442</v>
      </c>
      <c r="Q11" s="8">
        <v>1081</v>
      </c>
      <c r="R11" s="8">
        <v>1154</v>
      </c>
      <c r="S11" s="8">
        <v>1228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10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</row>
    <row r="12" spans="1:57" x14ac:dyDescent="0.25">
      <c r="A12" s="2" t="s">
        <v>11</v>
      </c>
      <c r="B12" s="8">
        <v>8866</v>
      </c>
      <c r="C12" s="8">
        <v>7441</v>
      </c>
      <c r="D12" s="8">
        <v>6716</v>
      </c>
      <c r="E12" s="8">
        <v>628</v>
      </c>
      <c r="F12" s="8">
        <v>392</v>
      </c>
      <c r="G12" s="8">
        <v>429</v>
      </c>
      <c r="H12" s="8">
        <v>429</v>
      </c>
      <c r="I12" s="8">
        <v>434</v>
      </c>
      <c r="J12" s="8">
        <v>429</v>
      </c>
      <c r="K12" s="8">
        <v>407</v>
      </c>
      <c r="L12" s="8">
        <v>80</v>
      </c>
      <c r="M12" s="8">
        <v>769</v>
      </c>
      <c r="N12" s="8">
        <v>441</v>
      </c>
      <c r="O12" s="8">
        <v>400</v>
      </c>
      <c r="P12" s="8">
        <v>380</v>
      </c>
      <c r="Q12" s="8">
        <v>2294</v>
      </c>
      <c r="R12" s="8">
        <v>297</v>
      </c>
      <c r="S12" s="8">
        <v>297</v>
      </c>
      <c r="T12" s="8">
        <v>297</v>
      </c>
      <c r="U12" s="8">
        <v>2014</v>
      </c>
      <c r="V12" s="8">
        <v>2014</v>
      </c>
      <c r="W12" s="8">
        <v>157</v>
      </c>
      <c r="X12" s="8">
        <v>158</v>
      </c>
      <c r="Y12" s="8">
        <v>0</v>
      </c>
      <c r="Z12" s="8">
        <v>232</v>
      </c>
      <c r="AA12" s="8">
        <v>667</v>
      </c>
      <c r="AB12" s="8">
        <v>1003</v>
      </c>
      <c r="AC12" s="8">
        <v>8335</v>
      </c>
      <c r="AD12" s="8">
        <v>0</v>
      </c>
      <c r="AE12" s="8">
        <v>856</v>
      </c>
      <c r="AF12" s="8">
        <v>1612</v>
      </c>
      <c r="AG12" s="8">
        <v>23785</v>
      </c>
      <c r="AH12" s="8">
        <v>25805</v>
      </c>
      <c r="AI12" s="8">
        <v>25805</v>
      </c>
      <c r="AJ12" s="8">
        <v>47682</v>
      </c>
      <c r="AK12" s="8">
        <v>39523</v>
      </c>
      <c r="AL12" s="8">
        <v>27598</v>
      </c>
      <c r="AM12" s="8">
        <v>33081</v>
      </c>
      <c r="AN12" s="9">
        <v>76843</v>
      </c>
      <c r="AO12" s="9">
        <v>91130</v>
      </c>
      <c r="AP12" s="9">
        <v>37322</v>
      </c>
      <c r="AQ12" s="9">
        <v>35418</v>
      </c>
      <c r="AR12" s="9">
        <v>25513</v>
      </c>
      <c r="AS12" s="9">
        <v>18191</v>
      </c>
      <c r="AT12" s="9">
        <v>19465</v>
      </c>
      <c r="AU12" s="9">
        <v>21418</v>
      </c>
      <c r="AV12" s="9">
        <v>22110</v>
      </c>
      <c r="AW12" s="9">
        <v>15130</v>
      </c>
      <c r="AX12" s="10">
        <v>16547</v>
      </c>
      <c r="AY12" s="9">
        <v>16496</v>
      </c>
      <c r="AZ12" s="9">
        <v>15791</v>
      </c>
      <c r="BA12" s="9">
        <v>368</v>
      </c>
      <c r="BB12" s="9">
        <v>9417</v>
      </c>
      <c r="BC12" s="9">
        <v>18637</v>
      </c>
      <c r="BD12" s="9">
        <v>19430.878920000003</v>
      </c>
      <c r="BE12" s="9">
        <v>17817.226870000002</v>
      </c>
    </row>
    <row r="13" spans="1:57" x14ac:dyDescent="0.25">
      <c r="A13" s="2" t="s">
        <v>12</v>
      </c>
      <c r="B13" s="8">
        <v>5945</v>
      </c>
      <c r="C13" s="8">
        <v>5423</v>
      </c>
      <c r="D13" s="8">
        <v>5176</v>
      </c>
      <c r="E13" s="8">
        <v>7170</v>
      </c>
      <c r="F13" s="8">
        <v>12844</v>
      </c>
      <c r="G13" s="8">
        <v>13751</v>
      </c>
      <c r="H13" s="8">
        <v>11937</v>
      </c>
      <c r="I13" s="8">
        <v>15981</v>
      </c>
      <c r="J13" s="8">
        <v>14661</v>
      </c>
      <c r="K13" s="8">
        <v>14688</v>
      </c>
      <c r="L13" s="8">
        <v>17405</v>
      </c>
      <c r="M13" s="8">
        <v>9269</v>
      </c>
      <c r="N13" s="8">
        <v>14805</v>
      </c>
      <c r="O13" s="8">
        <v>14777</v>
      </c>
      <c r="P13" s="8">
        <v>14386</v>
      </c>
      <c r="Q13" s="8">
        <v>14243</v>
      </c>
      <c r="R13" s="8">
        <v>11003</v>
      </c>
      <c r="S13" s="8">
        <v>13776</v>
      </c>
      <c r="T13" s="8">
        <v>19350</v>
      </c>
      <c r="U13" s="8">
        <v>23499</v>
      </c>
      <c r="V13" s="8">
        <v>20422</v>
      </c>
      <c r="W13" s="8">
        <v>16576</v>
      </c>
      <c r="X13" s="8">
        <v>17809</v>
      </c>
      <c r="Y13" s="8">
        <v>14241</v>
      </c>
      <c r="Z13" s="8">
        <v>13621</v>
      </c>
      <c r="AA13" s="8">
        <v>16715</v>
      </c>
      <c r="AB13" s="8">
        <v>15070</v>
      </c>
      <c r="AC13" s="8">
        <v>16649</v>
      </c>
      <c r="AD13" s="8">
        <v>17841</v>
      </c>
      <c r="AE13" s="8">
        <v>18069</v>
      </c>
      <c r="AF13" s="8">
        <v>19338</v>
      </c>
      <c r="AG13" s="8">
        <v>19821</v>
      </c>
      <c r="AH13" s="8">
        <v>18454</v>
      </c>
      <c r="AI13" s="8">
        <v>19420</v>
      </c>
      <c r="AJ13" s="8">
        <v>23677</v>
      </c>
      <c r="AK13" s="8">
        <v>24181</v>
      </c>
      <c r="AL13" s="8">
        <v>28124</v>
      </c>
      <c r="AM13" s="8">
        <v>33865</v>
      </c>
      <c r="AN13" s="9">
        <v>34717</v>
      </c>
      <c r="AO13" s="9">
        <v>35612</v>
      </c>
      <c r="AP13" s="9">
        <v>22947</v>
      </c>
      <c r="AQ13" s="9">
        <v>24779</v>
      </c>
      <c r="AR13" s="9">
        <v>27661</v>
      </c>
      <c r="AS13" s="9">
        <v>34579</v>
      </c>
      <c r="AT13" s="9">
        <v>26915</v>
      </c>
      <c r="AU13" s="9">
        <v>30102</v>
      </c>
      <c r="AV13" s="9">
        <v>38580</v>
      </c>
      <c r="AW13" s="9">
        <v>34630</v>
      </c>
      <c r="AX13" s="10">
        <v>26296</v>
      </c>
      <c r="AY13" s="9">
        <v>26988</v>
      </c>
      <c r="AZ13" s="9">
        <v>27694</v>
      </c>
      <c r="BA13" s="9">
        <v>34763</v>
      </c>
      <c r="BB13" s="9">
        <v>34564</v>
      </c>
      <c r="BC13" s="9">
        <v>35125</v>
      </c>
      <c r="BD13" s="9">
        <v>29721</v>
      </c>
      <c r="BE13" s="9">
        <v>42015.866590000005</v>
      </c>
    </row>
    <row r="14" spans="1:57" x14ac:dyDescent="0.25">
      <c r="A14" s="2" t="s">
        <v>13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>
        <v>1205</v>
      </c>
      <c r="AL14" s="8">
        <v>90</v>
      </c>
      <c r="AM14" s="8">
        <v>608</v>
      </c>
      <c r="AN14" s="9">
        <v>2412</v>
      </c>
      <c r="AO14" s="9">
        <v>4856</v>
      </c>
      <c r="AP14" s="9">
        <v>887</v>
      </c>
      <c r="AQ14" s="9">
        <v>3074</v>
      </c>
      <c r="AR14" s="9">
        <v>4886</v>
      </c>
      <c r="AS14" s="9">
        <v>7680</v>
      </c>
      <c r="AT14" s="9">
        <v>1529</v>
      </c>
      <c r="AU14" s="9">
        <v>2983</v>
      </c>
      <c r="AV14" s="9">
        <v>5743</v>
      </c>
      <c r="AW14" s="9">
        <v>9406</v>
      </c>
      <c r="AX14" s="10">
        <v>1420</v>
      </c>
      <c r="AY14" s="9">
        <v>2685</v>
      </c>
      <c r="AZ14" s="9">
        <v>3761</v>
      </c>
      <c r="BA14" s="9">
        <v>5507</v>
      </c>
      <c r="BB14" s="9">
        <v>263</v>
      </c>
      <c r="BC14" s="9">
        <v>1549</v>
      </c>
      <c r="BD14" s="9">
        <v>2286</v>
      </c>
      <c r="BE14" s="9">
        <v>4796.5138299999999</v>
      </c>
    </row>
    <row r="15" spans="1:57" x14ac:dyDescent="0.25">
      <c r="A15" s="2" t="s">
        <v>14</v>
      </c>
      <c r="B15" s="8">
        <v>10329</v>
      </c>
      <c r="C15" s="8">
        <v>10263</v>
      </c>
      <c r="D15" s="8">
        <v>10834</v>
      </c>
      <c r="E15" s="8">
        <v>10131</v>
      </c>
      <c r="F15" s="8">
        <v>41744</v>
      </c>
      <c r="G15" s="8">
        <v>58569</v>
      </c>
      <c r="H15" s="8">
        <v>57292</v>
      </c>
      <c r="I15" s="8">
        <v>41353</v>
      </c>
      <c r="J15" s="8">
        <v>36187</v>
      </c>
      <c r="K15" s="8">
        <v>46588</v>
      </c>
      <c r="L15" s="8">
        <v>41170</v>
      </c>
      <c r="M15" s="8">
        <v>54836</v>
      </c>
      <c r="N15" s="8">
        <v>57992</v>
      </c>
      <c r="O15" s="8">
        <v>61412</v>
      </c>
      <c r="P15" s="8">
        <v>55051</v>
      </c>
      <c r="Q15" s="8">
        <v>40928</v>
      </c>
      <c r="R15" s="8">
        <v>56913</v>
      </c>
      <c r="S15" s="8">
        <v>50644</v>
      </c>
      <c r="T15" s="8">
        <v>68790</v>
      </c>
      <c r="U15" s="8">
        <v>37851</v>
      </c>
      <c r="V15" s="8">
        <v>28751</v>
      </c>
      <c r="W15" s="8">
        <v>34796</v>
      </c>
      <c r="X15" s="8">
        <v>52939</v>
      </c>
      <c r="Y15" s="8">
        <v>53787</v>
      </c>
      <c r="Z15" s="8">
        <v>53665</v>
      </c>
      <c r="AA15" s="8">
        <v>59673</v>
      </c>
      <c r="AB15" s="8">
        <v>72368</v>
      </c>
      <c r="AC15" s="8">
        <v>56512</v>
      </c>
      <c r="AD15" s="8">
        <v>52911</v>
      </c>
      <c r="AE15" s="8">
        <v>75744</v>
      </c>
      <c r="AF15" s="8">
        <v>87529</v>
      </c>
      <c r="AG15" s="8">
        <v>71466</v>
      </c>
      <c r="AH15" s="8">
        <v>84490</v>
      </c>
      <c r="AI15" s="8">
        <v>86076</v>
      </c>
      <c r="AJ15" s="8">
        <v>86334</v>
      </c>
      <c r="AK15" s="8">
        <v>68200</v>
      </c>
      <c r="AL15" s="8">
        <v>72634</v>
      </c>
      <c r="AM15" s="8">
        <v>77380</v>
      </c>
      <c r="AN15" s="9">
        <v>79356</v>
      </c>
      <c r="AO15" s="9">
        <v>70462</v>
      </c>
      <c r="AP15" s="9">
        <v>117324</v>
      </c>
      <c r="AQ15" s="9">
        <v>101975</v>
      </c>
      <c r="AR15" s="9">
        <v>107083</v>
      </c>
      <c r="AS15" s="9">
        <v>103997</v>
      </c>
      <c r="AT15" s="9">
        <v>104377</v>
      </c>
      <c r="AU15" s="9">
        <v>120290</v>
      </c>
      <c r="AV15" s="9">
        <v>142422</v>
      </c>
      <c r="AW15" s="9">
        <v>106403.936970094</v>
      </c>
      <c r="AX15" s="10">
        <v>125356</v>
      </c>
      <c r="AY15" s="9">
        <v>109203</v>
      </c>
      <c r="AZ15" s="9">
        <v>119354</v>
      </c>
      <c r="BA15" s="9">
        <v>109810</v>
      </c>
      <c r="BB15" s="9">
        <v>136827</v>
      </c>
      <c r="BC15" s="9">
        <v>163690</v>
      </c>
      <c r="BD15" s="9">
        <v>173866.57700999998</v>
      </c>
      <c r="BE15" s="9">
        <v>187257.38204999996</v>
      </c>
    </row>
    <row r="16" spans="1:57" x14ac:dyDescent="0.25">
      <c r="A16" s="2" t="s">
        <v>15</v>
      </c>
      <c r="B16" s="8" t="s">
        <v>0</v>
      </c>
      <c r="C16" s="8" t="s">
        <v>0</v>
      </c>
      <c r="D16" s="8" t="s">
        <v>0</v>
      </c>
      <c r="E16" s="8">
        <v>0</v>
      </c>
      <c r="F16" s="8" t="s">
        <v>0</v>
      </c>
      <c r="G16" s="8" t="s">
        <v>0</v>
      </c>
      <c r="H16" s="8" t="s">
        <v>0</v>
      </c>
      <c r="I16" s="8">
        <v>3872</v>
      </c>
      <c r="J16" s="8" t="s">
        <v>0</v>
      </c>
      <c r="K16" s="8" t="s">
        <v>0</v>
      </c>
      <c r="L16" s="8" t="s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 t="s">
        <v>0</v>
      </c>
      <c r="AA16" s="8" t="s">
        <v>0</v>
      </c>
      <c r="AB16" s="8" t="s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 t="s">
        <v>0</v>
      </c>
      <c r="AL16" s="8">
        <v>0</v>
      </c>
      <c r="AM16" s="8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10">
        <v>0</v>
      </c>
      <c r="AY16" s="9">
        <v>0</v>
      </c>
      <c r="AZ16" s="9"/>
      <c r="BA16" s="9"/>
      <c r="BB16" s="9"/>
      <c r="BC16" s="9"/>
      <c r="BD16" s="9">
        <v>0</v>
      </c>
      <c r="BE16" s="9">
        <v>0</v>
      </c>
    </row>
    <row r="17" spans="1:57" x14ac:dyDescent="0.25">
      <c r="A17" s="2" t="s">
        <v>16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1035</v>
      </c>
      <c r="AM17" s="8">
        <v>944</v>
      </c>
      <c r="AN17" s="8">
        <v>935</v>
      </c>
      <c r="AO17" s="9">
        <v>1216</v>
      </c>
      <c r="AP17" s="9">
        <v>1475</v>
      </c>
      <c r="AQ17" s="9">
        <v>1422</v>
      </c>
      <c r="AR17" s="9">
        <v>1525</v>
      </c>
      <c r="AS17" s="9">
        <v>1445</v>
      </c>
      <c r="AT17" s="9">
        <v>2220</v>
      </c>
      <c r="AU17" s="9">
        <v>2349</v>
      </c>
      <c r="AV17" s="9">
        <v>2406</v>
      </c>
      <c r="AW17" s="9">
        <v>2683</v>
      </c>
      <c r="AX17" s="10">
        <v>2492</v>
      </c>
      <c r="AY17" s="9">
        <v>2606</v>
      </c>
      <c r="AZ17" s="9">
        <v>2556</v>
      </c>
      <c r="BA17" s="9">
        <v>3848</v>
      </c>
      <c r="BB17" s="9">
        <v>5580</v>
      </c>
      <c r="BC17" s="9">
        <v>5254</v>
      </c>
      <c r="BD17" s="9">
        <v>5158</v>
      </c>
      <c r="BE17" s="9">
        <v>5921.2657600000002</v>
      </c>
    </row>
    <row r="18" spans="1:57" x14ac:dyDescent="0.25">
      <c r="A18" s="2" t="s">
        <v>17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9466</v>
      </c>
      <c r="L18" s="8">
        <v>3066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10">
        <v>0</v>
      </c>
      <c r="AY18" s="9">
        <v>0</v>
      </c>
      <c r="AZ18" s="9"/>
      <c r="BA18" s="9"/>
      <c r="BB18" s="9"/>
      <c r="BC18" s="9"/>
      <c r="BD18" s="9">
        <v>0</v>
      </c>
      <c r="BE18" s="9">
        <v>0</v>
      </c>
    </row>
    <row r="19" spans="1:57" s="4" customFormat="1" x14ac:dyDescent="0.25">
      <c r="A19" s="13" t="s">
        <v>18</v>
      </c>
      <c r="B19" s="16">
        <v>697215</v>
      </c>
      <c r="C19" s="16">
        <v>693767</v>
      </c>
      <c r="D19" s="16">
        <v>661207</v>
      </c>
      <c r="E19" s="16">
        <v>588766</v>
      </c>
      <c r="F19" s="16">
        <v>600687</v>
      </c>
      <c r="G19" s="16">
        <v>607540</v>
      </c>
      <c r="H19" s="16">
        <v>590970</v>
      </c>
      <c r="I19" s="16">
        <v>487333</v>
      </c>
      <c r="J19" s="16">
        <v>436376</v>
      </c>
      <c r="K19" s="16">
        <v>394791</v>
      </c>
      <c r="L19" s="16">
        <v>367809</v>
      </c>
      <c r="M19" s="16">
        <v>357821</v>
      </c>
      <c r="N19" s="16">
        <v>333408</v>
      </c>
      <c r="O19" s="16">
        <v>254728</v>
      </c>
      <c r="P19" s="16">
        <v>266337</v>
      </c>
      <c r="Q19" s="16">
        <v>291456</v>
      </c>
      <c r="R19" s="16">
        <v>285548</v>
      </c>
      <c r="S19" s="16">
        <v>264227</v>
      </c>
      <c r="T19" s="16">
        <v>295515</v>
      </c>
      <c r="U19" s="16">
        <v>298161</v>
      </c>
      <c r="V19" s="16">
        <v>279671</v>
      </c>
      <c r="W19" s="16">
        <v>270062</v>
      </c>
      <c r="X19" s="16">
        <v>239023</v>
      </c>
      <c r="Y19" s="16">
        <v>191699</v>
      </c>
      <c r="Z19" s="16">
        <v>175449</v>
      </c>
      <c r="AA19" s="16">
        <v>172429</v>
      </c>
      <c r="AB19" s="16">
        <v>136405</v>
      </c>
      <c r="AC19" s="16">
        <v>151397</v>
      </c>
      <c r="AD19" s="16">
        <v>146216</v>
      </c>
      <c r="AE19" s="16">
        <v>144719</v>
      </c>
      <c r="AF19" s="16">
        <v>160355</v>
      </c>
      <c r="AG19" s="16">
        <v>181732</v>
      </c>
      <c r="AH19" s="16">
        <v>185045</v>
      </c>
      <c r="AI19" s="16">
        <v>185240</v>
      </c>
      <c r="AJ19" s="16">
        <v>201280</v>
      </c>
      <c r="AK19" s="16">
        <v>212930</v>
      </c>
      <c r="AL19" s="18">
        <f t="shared" ref="AL19:BA19" si="5">AL20+AL25+AL21+AL24</f>
        <v>228905</v>
      </c>
      <c r="AM19" s="18">
        <f t="shared" si="5"/>
        <v>234235</v>
      </c>
      <c r="AN19" s="18">
        <f t="shared" si="5"/>
        <v>266807</v>
      </c>
      <c r="AO19" s="18">
        <f t="shared" si="5"/>
        <v>345323</v>
      </c>
      <c r="AP19" s="18">
        <f t="shared" si="5"/>
        <v>393893</v>
      </c>
      <c r="AQ19" s="18">
        <f t="shared" si="5"/>
        <v>399596</v>
      </c>
      <c r="AR19" s="18">
        <f t="shared" si="5"/>
        <v>404876</v>
      </c>
      <c r="AS19" s="18">
        <f t="shared" si="5"/>
        <v>413406</v>
      </c>
      <c r="AT19" s="18">
        <f t="shared" si="5"/>
        <v>408699</v>
      </c>
      <c r="AU19" s="18">
        <f t="shared" si="5"/>
        <v>418701</v>
      </c>
      <c r="AV19" s="18">
        <f t="shared" si="5"/>
        <v>444656</v>
      </c>
      <c r="AW19" s="18">
        <f t="shared" si="5"/>
        <v>551688</v>
      </c>
      <c r="AX19" s="18">
        <f t="shared" si="5"/>
        <v>459425</v>
      </c>
      <c r="AY19" s="17">
        <v>554861</v>
      </c>
      <c r="AZ19" s="17">
        <f t="shared" si="5"/>
        <v>537238</v>
      </c>
      <c r="BA19" s="17">
        <f t="shared" si="5"/>
        <v>482420</v>
      </c>
      <c r="BB19" s="17">
        <f t="shared" ref="BB19:BE19" si="6">BB20+BB25+BB21+BB24</f>
        <v>465577</v>
      </c>
      <c r="BC19" s="17">
        <f t="shared" si="6"/>
        <v>465604</v>
      </c>
      <c r="BD19" s="17">
        <f t="shared" si="6"/>
        <v>462107</v>
      </c>
      <c r="BE19" s="17">
        <f t="shared" si="6"/>
        <v>556471.164489888</v>
      </c>
    </row>
    <row r="20" spans="1:57" x14ac:dyDescent="0.25">
      <c r="A20" s="2" t="s">
        <v>9</v>
      </c>
      <c r="B20" s="8">
        <v>653325</v>
      </c>
      <c r="C20" s="8">
        <v>647538</v>
      </c>
      <c r="D20" s="8">
        <v>612615</v>
      </c>
      <c r="E20" s="8">
        <v>570796</v>
      </c>
      <c r="F20" s="8">
        <v>535610</v>
      </c>
      <c r="G20" s="8">
        <v>537848</v>
      </c>
      <c r="H20" s="8">
        <v>521239</v>
      </c>
      <c r="I20" s="8">
        <v>454769</v>
      </c>
      <c r="J20" s="8">
        <v>405743</v>
      </c>
      <c r="K20" s="8">
        <v>361628</v>
      </c>
      <c r="L20" s="8">
        <v>332314</v>
      </c>
      <c r="M20" s="8">
        <v>320978</v>
      </c>
      <c r="N20" s="8">
        <v>297534</v>
      </c>
      <c r="O20" s="8">
        <v>218743</v>
      </c>
      <c r="P20" s="8">
        <v>234720</v>
      </c>
      <c r="Q20" s="8">
        <v>260458</v>
      </c>
      <c r="R20" s="8">
        <v>253018</v>
      </c>
      <c r="S20" s="8">
        <v>231511</v>
      </c>
      <c r="T20" s="8">
        <v>257954</v>
      </c>
      <c r="U20" s="8">
        <v>262941</v>
      </c>
      <c r="V20" s="8">
        <v>246651</v>
      </c>
      <c r="W20" s="8">
        <v>241349</v>
      </c>
      <c r="X20" s="8">
        <v>209790</v>
      </c>
      <c r="Y20" s="8">
        <v>163291</v>
      </c>
      <c r="Z20" s="8">
        <v>148027</v>
      </c>
      <c r="AA20" s="8">
        <v>142419</v>
      </c>
      <c r="AB20" s="8">
        <v>107334</v>
      </c>
      <c r="AC20" s="8">
        <v>119836</v>
      </c>
      <c r="AD20" s="8">
        <v>114316</v>
      </c>
      <c r="AE20" s="8">
        <v>110207</v>
      </c>
      <c r="AF20" s="8">
        <v>125034</v>
      </c>
      <c r="AG20" s="8">
        <v>147716</v>
      </c>
      <c r="AH20" s="8">
        <v>147723</v>
      </c>
      <c r="AI20" s="8">
        <v>148123</v>
      </c>
      <c r="AJ20" s="8">
        <v>163406</v>
      </c>
      <c r="AK20" s="8">
        <v>175652</v>
      </c>
      <c r="AL20" s="8">
        <v>183261</v>
      </c>
      <c r="AM20" s="8">
        <v>187643</v>
      </c>
      <c r="AN20" s="9">
        <v>216831</v>
      </c>
      <c r="AO20" s="9">
        <v>298378</v>
      </c>
      <c r="AP20" s="9">
        <v>344873</v>
      </c>
      <c r="AQ20" s="9">
        <v>356535</v>
      </c>
      <c r="AR20" s="9">
        <v>359216</v>
      </c>
      <c r="AS20" s="9">
        <v>368603</v>
      </c>
      <c r="AT20" s="9">
        <v>371913</v>
      </c>
      <c r="AU20" s="9">
        <v>380910</v>
      </c>
      <c r="AV20" s="9">
        <v>407311</v>
      </c>
      <c r="AW20" s="9">
        <v>513224</v>
      </c>
      <c r="AX20" s="10">
        <v>420581</v>
      </c>
      <c r="AY20" s="9">
        <v>517668</v>
      </c>
      <c r="AZ20" s="9">
        <v>500188</v>
      </c>
      <c r="BA20" s="9">
        <v>445932</v>
      </c>
      <c r="BB20" s="9">
        <v>426376</v>
      </c>
      <c r="BC20" s="9">
        <v>422870</v>
      </c>
      <c r="BD20" s="9">
        <v>418052</v>
      </c>
      <c r="BE20" s="9">
        <v>511488.87051988801</v>
      </c>
    </row>
    <row r="21" spans="1:57" x14ac:dyDescent="0.25">
      <c r="A21" s="19" t="s">
        <v>19</v>
      </c>
      <c r="B21" s="8">
        <v>8593</v>
      </c>
      <c r="C21" s="8">
        <v>8971</v>
      </c>
      <c r="D21" s="8">
        <v>9456</v>
      </c>
      <c r="E21" s="8">
        <v>9108</v>
      </c>
      <c r="F21" s="8">
        <v>8790</v>
      </c>
      <c r="G21" s="8">
        <v>8470</v>
      </c>
      <c r="H21" s="8">
        <v>7618</v>
      </c>
      <c r="I21" s="8">
        <v>3760</v>
      </c>
      <c r="J21" s="8">
        <v>2559</v>
      </c>
      <c r="K21" s="8">
        <v>2157</v>
      </c>
      <c r="L21" s="8">
        <v>3330</v>
      </c>
      <c r="M21" s="8">
        <v>3037</v>
      </c>
      <c r="N21" s="8">
        <v>2924</v>
      </c>
      <c r="O21" s="8">
        <v>3048</v>
      </c>
      <c r="P21" s="8">
        <v>3175</v>
      </c>
      <c r="Q21" s="8">
        <v>1483</v>
      </c>
      <c r="R21" s="8">
        <v>1507</v>
      </c>
      <c r="S21" s="8">
        <v>1503</v>
      </c>
      <c r="T21" s="8">
        <v>1612</v>
      </c>
      <c r="U21" s="8">
        <v>1050</v>
      </c>
      <c r="V21" s="8">
        <v>989</v>
      </c>
      <c r="W21" s="8">
        <v>858</v>
      </c>
      <c r="X21" s="8">
        <v>823</v>
      </c>
      <c r="Y21" s="8">
        <v>635</v>
      </c>
      <c r="Z21" s="8">
        <v>652</v>
      </c>
      <c r="AA21" s="8">
        <v>658</v>
      </c>
      <c r="AB21" s="8">
        <v>652</v>
      </c>
      <c r="AC21" s="8">
        <v>115</v>
      </c>
      <c r="AD21" s="8">
        <v>113</v>
      </c>
      <c r="AE21" s="8">
        <v>220</v>
      </c>
      <c r="AF21" s="8">
        <v>236</v>
      </c>
      <c r="AG21" s="8">
        <v>130</v>
      </c>
      <c r="AH21" s="8">
        <v>4128</v>
      </c>
      <c r="AI21" s="8">
        <v>4940</v>
      </c>
      <c r="AJ21" s="8">
        <v>5052</v>
      </c>
      <c r="AK21" s="8">
        <v>5194</v>
      </c>
      <c r="AL21" s="8">
        <v>5557</v>
      </c>
      <c r="AM21" s="8">
        <v>3752</v>
      </c>
      <c r="AN21" s="9">
        <v>4094</v>
      </c>
      <c r="AO21" s="9">
        <v>3277</v>
      </c>
      <c r="AP21" s="9">
        <v>4045</v>
      </c>
      <c r="AQ21" s="9">
        <v>3438</v>
      </c>
      <c r="AR21" s="9">
        <v>3609</v>
      </c>
      <c r="AS21" s="9">
        <v>3095</v>
      </c>
      <c r="AT21" s="9">
        <v>2337</v>
      </c>
      <c r="AU21" s="9">
        <v>2109</v>
      </c>
      <c r="AV21" s="9">
        <v>3156</v>
      </c>
      <c r="AW21" s="9">
        <v>2754</v>
      </c>
      <c r="AX21" s="10">
        <v>3521</v>
      </c>
      <c r="AY21" s="9">
        <v>3756</v>
      </c>
      <c r="AZ21" s="9">
        <v>3379</v>
      </c>
      <c r="BA21" s="9">
        <v>2988</v>
      </c>
      <c r="BB21" s="9">
        <v>5657</v>
      </c>
      <c r="BC21" s="9">
        <v>6029</v>
      </c>
      <c r="BD21" s="9">
        <v>6366</v>
      </c>
      <c r="BE21" s="9">
        <v>5870.910640000001</v>
      </c>
    </row>
    <row r="22" spans="1:57" x14ac:dyDescent="0.25">
      <c r="A22" s="14" t="s">
        <v>20</v>
      </c>
      <c r="B22" s="8">
        <v>3872</v>
      </c>
      <c r="C22" s="8">
        <v>3910</v>
      </c>
      <c r="D22" s="8">
        <v>4098</v>
      </c>
      <c r="E22" s="8">
        <v>4347</v>
      </c>
      <c r="F22" s="8">
        <v>3916</v>
      </c>
      <c r="G22" s="8">
        <v>3709</v>
      </c>
      <c r="H22" s="8">
        <v>2857</v>
      </c>
      <c r="I22" s="8">
        <v>299</v>
      </c>
      <c r="J22" s="8">
        <v>780</v>
      </c>
      <c r="K22" s="8">
        <v>377</v>
      </c>
      <c r="L22" s="8">
        <v>1263</v>
      </c>
      <c r="M22" s="8">
        <v>823</v>
      </c>
      <c r="N22" s="8">
        <v>619</v>
      </c>
      <c r="O22" s="8">
        <v>684</v>
      </c>
      <c r="P22" s="8">
        <v>811</v>
      </c>
      <c r="Q22" s="8">
        <v>350</v>
      </c>
      <c r="R22" s="8">
        <v>374</v>
      </c>
      <c r="S22" s="8">
        <v>370</v>
      </c>
      <c r="T22" s="8">
        <v>479</v>
      </c>
      <c r="U22" s="8">
        <v>505</v>
      </c>
      <c r="V22" s="8">
        <v>450</v>
      </c>
      <c r="W22" s="8">
        <v>319</v>
      </c>
      <c r="X22" s="8">
        <v>284</v>
      </c>
      <c r="Y22" s="8">
        <v>96</v>
      </c>
      <c r="Z22" s="8">
        <v>113</v>
      </c>
      <c r="AA22" s="8">
        <v>119</v>
      </c>
      <c r="AB22" s="8">
        <v>113</v>
      </c>
      <c r="AC22" s="8">
        <v>115</v>
      </c>
      <c r="AD22" s="8">
        <v>113</v>
      </c>
      <c r="AE22" s="8">
        <v>220</v>
      </c>
      <c r="AF22" s="8">
        <v>236</v>
      </c>
      <c r="AG22" s="8">
        <v>0</v>
      </c>
      <c r="AH22" s="8">
        <v>4128</v>
      </c>
      <c r="AI22" s="8">
        <v>0</v>
      </c>
      <c r="AJ22" s="8">
        <v>0</v>
      </c>
      <c r="AK22" s="8" t="s">
        <v>0</v>
      </c>
      <c r="AL22" s="8" t="s">
        <v>0</v>
      </c>
      <c r="AM22" s="8" t="s">
        <v>0</v>
      </c>
      <c r="AN22" s="8" t="s">
        <v>0</v>
      </c>
      <c r="AO22" s="8" t="s">
        <v>0</v>
      </c>
      <c r="AP22" s="8" t="s">
        <v>0</v>
      </c>
      <c r="AQ22" s="8" t="s">
        <v>0</v>
      </c>
      <c r="AR22" s="8" t="s">
        <v>0</v>
      </c>
      <c r="AS22" s="8" t="s">
        <v>0</v>
      </c>
      <c r="AT22" s="8" t="s">
        <v>0</v>
      </c>
      <c r="AU22" s="8">
        <v>0</v>
      </c>
      <c r="AV22" s="8">
        <v>0</v>
      </c>
      <c r="AW22" s="8">
        <v>0</v>
      </c>
      <c r="AX22" s="10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</row>
    <row r="23" spans="1:57" x14ac:dyDescent="0.25">
      <c r="A23" s="14" t="s">
        <v>21</v>
      </c>
      <c r="B23" s="8">
        <v>4721</v>
      </c>
      <c r="C23" s="8">
        <v>5061</v>
      </c>
      <c r="D23" s="8">
        <v>5358</v>
      </c>
      <c r="E23" s="8">
        <v>4761</v>
      </c>
      <c r="F23" s="8">
        <v>4874</v>
      </c>
      <c r="G23" s="8">
        <v>4761</v>
      </c>
      <c r="H23" s="8">
        <v>4761</v>
      </c>
      <c r="I23" s="8">
        <v>3461</v>
      </c>
      <c r="J23" s="8">
        <v>1779</v>
      </c>
      <c r="K23" s="8">
        <v>1780</v>
      </c>
      <c r="L23" s="8">
        <v>2067</v>
      </c>
      <c r="M23" s="8">
        <v>2214</v>
      </c>
      <c r="N23" s="8">
        <v>2305</v>
      </c>
      <c r="O23" s="8">
        <v>2364</v>
      </c>
      <c r="P23" s="8">
        <v>2364</v>
      </c>
      <c r="Q23" s="8">
        <v>1133</v>
      </c>
      <c r="R23" s="8">
        <v>1133</v>
      </c>
      <c r="S23" s="8">
        <v>1133</v>
      </c>
      <c r="T23" s="8">
        <v>1133</v>
      </c>
      <c r="U23" s="8">
        <v>545</v>
      </c>
      <c r="V23" s="8">
        <v>539</v>
      </c>
      <c r="W23" s="8">
        <v>539</v>
      </c>
      <c r="X23" s="8">
        <v>539</v>
      </c>
      <c r="Y23" s="8">
        <v>539</v>
      </c>
      <c r="Z23" s="8">
        <v>539</v>
      </c>
      <c r="AA23" s="8">
        <v>539</v>
      </c>
      <c r="AB23" s="8">
        <v>539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 t="s">
        <v>0</v>
      </c>
      <c r="AL23" s="8" t="s">
        <v>0</v>
      </c>
      <c r="AM23" s="8" t="s">
        <v>0</v>
      </c>
      <c r="AN23" s="8" t="s">
        <v>0</v>
      </c>
      <c r="AO23" s="8" t="s">
        <v>0</v>
      </c>
      <c r="AP23" s="8" t="s">
        <v>0</v>
      </c>
      <c r="AQ23" s="8" t="s">
        <v>0</v>
      </c>
      <c r="AR23" s="8" t="s">
        <v>0</v>
      </c>
      <c r="AS23" s="8" t="s">
        <v>0</v>
      </c>
      <c r="AT23" s="8">
        <v>0</v>
      </c>
      <c r="AU23" s="8">
        <v>0</v>
      </c>
      <c r="AV23" s="8">
        <v>0</v>
      </c>
      <c r="AW23" s="8">
        <v>0</v>
      </c>
      <c r="AX23" s="10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</row>
    <row r="24" spans="1:57" x14ac:dyDescent="0.25">
      <c r="A24" s="2" t="s">
        <v>22</v>
      </c>
      <c r="B24" s="8">
        <v>7438</v>
      </c>
      <c r="C24" s="8">
        <v>7218</v>
      </c>
      <c r="D24" s="8">
        <v>7773</v>
      </c>
      <c r="E24" s="8">
        <v>6470</v>
      </c>
      <c r="F24" s="8">
        <v>22631</v>
      </c>
      <c r="G24" s="8">
        <v>23891</v>
      </c>
      <c r="H24" s="8">
        <v>23471</v>
      </c>
      <c r="I24" s="8">
        <v>22284</v>
      </c>
      <c r="J24" s="8">
        <v>21115</v>
      </c>
      <c r="K24" s="8">
        <v>23433</v>
      </c>
      <c r="L24" s="8">
        <v>24416</v>
      </c>
      <c r="M24" s="8">
        <v>25977</v>
      </c>
      <c r="N24" s="8">
        <v>24972</v>
      </c>
      <c r="O24" s="8">
        <v>24017</v>
      </c>
      <c r="P24" s="8">
        <v>24515</v>
      </c>
      <c r="Q24" s="8">
        <v>25416</v>
      </c>
      <c r="R24" s="8">
        <v>26989</v>
      </c>
      <c r="S24" s="8">
        <v>27103</v>
      </c>
      <c r="T24" s="8">
        <v>34533</v>
      </c>
      <c r="U24" s="8">
        <v>32711</v>
      </c>
      <c r="V24" s="8">
        <v>31025</v>
      </c>
      <c r="W24" s="8">
        <v>26944</v>
      </c>
      <c r="X24" s="8">
        <v>27596</v>
      </c>
      <c r="Y24" s="8">
        <v>25853</v>
      </c>
      <c r="Z24" s="8">
        <v>25331</v>
      </c>
      <c r="AA24" s="8">
        <v>28042</v>
      </c>
      <c r="AB24" s="8">
        <v>27635</v>
      </c>
      <c r="AC24" s="8">
        <v>29885</v>
      </c>
      <c r="AD24" s="8">
        <v>30573</v>
      </c>
      <c r="AE24" s="8">
        <v>33500</v>
      </c>
      <c r="AF24" s="8">
        <v>34419</v>
      </c>
      <c r="AG24" s="8">
        <v>31786</v>
      </c>
      <c r="AH24" s="8">
        <v>31133</v>
      </c>
      <c r="AI24" s="8">
        <v>30825</v>
      </c>
      <c r="AJ24" s="8">
        <v>31912</v>
      </c>
      <c r="AK24" s="8">
        <v>31630</v>
      </c>
      <c r="AL24" s="8">
        <v>39725</v>
      </c>
      <c r="AM24" s="8">
        <v>42416</v>
      </c>
      <c r="AN24" s="9">
        <v>45277</v>
      </c>
      <c r="AO24" s="9">
        <v>43372</v>
      </c>
      <c r="AP24" s="9">
        <v>44680</v>
      </c>
      <c r="AQ24" s="9">
        <v>39314</v>
      </c>
      <c r="AR24" s="9">
        <v>41490</v>
      </c>
      <c r="AS24" s="9">
        <v>41361</v>
      </c>
      <c r="AT24" s="9">
        <v>34163</v>
      </c>
      <c r="AU24" s="9">
        <v>35399</v>
      </c>
      <c r="AV24" s="9">
        <v>33908</v>
      </c>
      <c r="AW24" s="9">
        <v>35440</v>
      </c>
      <c r="AX24" s="10">
        <v>34907</v>
      </c>
      <c r="AY24" s="9">
        <v>33026</v>
      </c>
      <c r="AZ24" s="9">
        <v>33021</v>
      </c>
      <c r="BA24" s="9">
        <v>33097</v>
      </c>
      <c r="BB24" s="9">
        <v>33141</v>
      </c>
      <c r="BC24" s="9">
        <v>36304</v>
      </c>
      <c r="BD24" s="9">
        <v>36759</v>
      </c>
      <c r="BE24" s="9">
        <v>38659.889170000002</v>
      </c>
    </row>
    <row r="25" spans="1:57" x14ac:dyDescent="0.25">
      <c r="A25" s="2" t="s">
        <v>16</v>
      </c>
      <c r="B25" s="8">
        <v>27859</v>
      </c>
      <c r="C25" s="8">
        <v>30040</v>
      </c>
      <c r="D25" s="8">
        <v>31363</v>
      </c>
      <c r="E25" s="8">
        <v>2392</v>
      </c>
      <c r="F25" s="8">
        <v>33656</v>
      </c>
      <c r="G25" s="8">
        <v>37331</v>
      </c>
      <c r="H25" s="8">
        <v>38642</v>
      </c>
      <c r="I25" s="8">
        <v>6520</v>
      </c>
      <c r="J25" s="8">
        <v>6959</v>
      </c>
      <c r="K25" s="8">
        <v>7573</v>
      </c>
      <c r="L25" s="8">
        <v>7749</v>
      </c>
      <c r="M25" s="8">
        <v>7829</v>
      </c>
      <c r="N25" s="8">
        <v>7978</v>
      </c>
      <c r="O25" s="8">
        <v>8920</v>
      </c>
      <c r="P25" s="8">
        <v>3927</v>
      </c>
      <c r="Q25" s="8">
        <v>4099</v>
      </c>
      <c r="R25" s="8">
        <v>4034</v>
      </c>
      <c r="S25" s="8">
        <v>4110</v>
      </c>
      <c r="T25" s="8">
        <v>1416</v>
      </c>
      <c r="U25" s="8">
        <v>1459</v>
      </c>
      <c r="V25" s="8">
        <v>1006</v>
      </c>
      <c r="W25" s="8">
        <v>911</v>
      </c>
      <c r="X25" s="8">
        <v>814</v>
      </c>
      <c r="Y25" s="8">
        <v>1920</v>
      </c>
      <c r="Z25" s="8">
        <v>1439</v>
      </c>
      <c r="AA25" s="8">
        <v>1310</v>
      </c>
      <c r="AB25" s="8">
        <v>784</v>
      </c>
      <c r="AC25" s="8">
        <v>1561</v>
      </c>
      <c r="AD25" s="8">
        <v>1214</v>
      </c>
      <c r="AE25" s="8">
        <v>792</v>
      </c>
      <c r="AF25" s="8">
        <v>666</v>
      </c>
      <c r="AG25" s="8">
        <v>2100</v>
      </c>
      <c r="AH25" s="8">
        <v>2061</v>
      </c>
      <c r="AI25" s="8">
        <v>1352</v>
      </c>
      <c r="AJ25" s="8">
        <v>910</v>
      </c>
      <c r="AK25" s="8">
        <v>454</v>
      </c>
      <c r="AL25" s="8">
        <v>362</v>
      </c>
      <c r="AM25" s="8">
        <v>424</v>
      </c>
      <c r="AN25" s="9">
        <v>605</v>
      </c>
      <c r="AO25" s="9">
        <v>296</v>
      </c>
      <c r="AP25" s="9">
        <v>295</v>
      </c>
      <c r="AQ25" s="9">
        <v>309</v>
      </c>
      <c r="AR25" s="9">
        <v>561</v>
      </c>
      <c r="AS25" s="9">
        <v>347</v>
      </c>
      <c r="AT25" s="9">
        <v>286</v>
      </c>
      <c r="AU25" s="9">
        <v>283</v>
      </c>
      <c r="AV25" s="9">
        <v>281</v>
      </c>
      <c r="AW25" s="9">
        <v>270</v>
      </c>
      <c r="AX25" s="10">
        <v>416</v>
      </c>
      <c r="AY25" s="9">
        <v>411</v>
      </c>
      <c r="AZ25" s="9">
        <v>650</v>
      </c>
      <c r="BA25" s="9">
        <v>403</v>
      </c>
      <c r="BB25" s="9">
        <v>403</v>
      </c>
      <c r="BC25" s="9">
        <v>401</v>
      </c>
      <c r="BD25" s="9">
        <v>930</v>
      </c>
      <c r="BE25" s="9">
        <v>451.49416000000002</v>
      </c>
    </row>
    <row r="26" spans="1:57" s="4" customFormat="1" x14ac:dyDescent="0.25">
      <c r="A26" s="13" t="s">
        <v>23</v>
      </c>
      <c r="B26" s="16">
        <v>701830</v>
      </c>
      <c r="C26" s="16">
        <v>697794</v>
      </c>
      <c r="D26" s="16">
        <v>697765</v>
      </c>
      <c r="E26" s="16">
        <v>679744</v>
      </c>
      <c r="F26" s="16">
        <v>669568</v>
      </c>
      <c r="G26" s="16">
        <v>649408</v>
      </c>
      <c r="H26" s="16">
        <v>639343</v>
      </c>
      <c r="I26" s="16">
        <v>637270</v>
      </c>
      <c r="J26" s="16">
        <v>625659</v>
      </c>
      <c r="K26" s="16">
        <v>629537</v>
      </c>
      <c r="L26" s="16">
        <v>627890</v>
      </c>
      <c r="M26" s="16">
        <v>649923</v>
      </c>
      <c r="N26" s="16">
        <v>650329</v>
      </c>
      <c r="O26" s="16">
        <v>647905</v>
      </c>
      <c r="P26" s="16">
        <v>645243</v>
      </c>
      <c r="Q26" s="16">
        <v>644161</v>
      </c>
      <c r="R26" s="16">
        <v>645962</v>
      </c>
      <c r="S26" s="16">
        <v>633458</v>
      </c>
      <c r="T26" s="16">
        <v>657706</v>
      </c>
      <c r="U26" s="16">
        <v>672995</v>
      </c>
      <c r="V26" s="16">
        <v>654692</v>
      </c>
      <c r="W26" s="16">
        <v>629033</v>
      </c>
      <c r="X26" s="16">
        <v>627231</v>
      </c>
      <c r="Y26" s="16">
        <v>601532</v>
      </c>
      <c r="Z26" s="16">
        <v>601931</v>
      </c>
      <c r="AA26" s="16">
        <v>623628</v>
      </c>
      <c r="AB26" s="16">
        <v>631352</v>
      </c>
      <c r="AC26" s="16">
        <v>643500</v>
      </c>
      <c r="AD26" s="16">
        <v>648313</v>
      </c>
      <c r="AE26" s="16">
        <v>678206</v>
      </c>
      <c r="AF26" s="16">
        <v>682294</v>
      </c>
      <c r="AG26" s="16">
        <v>697603</v>
      </c>
      <c r="AH26" s="16">
        <v>753628</v>
      </c>
      <c r="AI26" s="16">
        <v>748548</v>
      </c>
      <c r="AJ26" s="16">
        <v>755730</v>
      </c>
      <c r="AK26" s="16">
        <v>758882</v>
      </c>
      <c r="AL26" s="18">
        <f t="shared" ref="AL26:BA26" si="7">AL27+AL29+AL31+AL34</f>
        <v>795924</v>
      </c>
      <c r="AM26" s="18">
        <f t="shared" si="7"/>
        <v>810606</v>
      </c>
      <c r="AN26" s="18">
        <f t="shared" si="7"/>
        <v>806521</v>
      </c>
      <c r="AO26" s="18">
        <f t="shared" si="7"/>
        <v>814584</v>
      </c>
      <c r="AP26" s="18">
        <f t="shared" si="7"/>
        <v>835520</v>
      </c>
      <c r="AQ26" s="18">
        <f t="shared" si="7"/>
        <v>853339</v>
      </c>
      <c r="AR26" s="18">
        <f t="shared" si="7"/>
        <v>920792</v>
      </c>
      <c r="AS26" s="18">
        <f t="shared" si="7"/>
        <v>964961</v>
      </c>
      <c r="AT26" s="18">
        <f t="shared" si="7"/>
        <v>950501</v>
      </c>
      <c r="AU26" s="18">
        <f t="shared" si="7"/>
        <v>972772</v>
      </c>
      <c r="AV26" s="18">
        <f t="shared" si="7"/>
        <v>1018550</v>
      </c>
      <c r="AW26" s="18">
        <f t="shared" si="7"/>
        <v>1095398</v>
      </c>
      <c r="AX26" s="18">
        <f t="shared" si="7"/>
        <v>1099867</v>
      </c>
      <c r="AY26" s="17">
        <v>1108898</v>
      </c>
      <c r="AZ26" s="17">
        <f t="shared" si="7"/>
        <v>1136124</v>
      </c>
      <c r="BA26" s="17">
        <f t="shared" si="7"/>
        <v>1171343</v>
      </c>
      <c r="BB26" s="17">
        <f t="shared" ref="BB26:BE26" si="8">BB27+BB29+BB31+BB34</f>
        <v>1178937</v>
      </c>
      <c r="BC26" s="17">
        <f t="shared" si="8"/>
        <v>1198379</v>
      </c>
      <c r="BD26" s="17">
        <f t="shared" si="8"/>
        <v>1202064</v>
      </c>
      <c r="BE26" s="17">
        <f t="shared" si="8"/>
        <v>1229008.6466999999</v>
      </c>
    </row>
    <row r="27" spans="1:57" x14ac:dyDescent="0.25">
      <c r="A27" s="2" t="s">
        <v>24</v>
      </c>
      <c r="B27" s="8">
        <v>489973</v>
      </c>
      <c r="C27" s="8">
        <v>489973</v>
      </c>
      <c r="D27" s="8">
        <v>489973</v>
      </c>
      <c r="E27" s="8">
        <v>489973</v>
      </c>
      <c r="F27" s="8">
        <v>489973</v>
      </c>
      <c r="G27" s="8">
        <v>489973</v>
      </c>
      <c r="H27" s="8">
        <v>489973</v>
      </c>
      <c r="I27" s="8">
        <v>489973</v>
      </c>
      <c r="J27" s="8">
        <v>489973</v>
      </c>
      <c r="K27" s="8">
        <v>489973</v>
      </c>
      <c r="L27" s="8">
        <v>489973</v>
      </c>
      <c r="M27" s="8">
        <v>489973</v>
      </c>
      <c r="N27" s="8">
        <v>489973</v>
      </c>
      <c r="O27" s="8">
        <v>489973</v>
      </c>
      <c r="P27" s="8">
        <v>489973</v>
      </c>
      <c r="Q27" s="8">
        <v>489973</v>
      </c>
      <c r="R27" s="8">
        <v>492025</v>
      </c>
      <c r="S27" s="8">
        <v>492025</v>
      </c>
      <c r="T27" s="8">
        <v>492025</v>
      </c>
      <c r="U27" s="8">
        <v>492025</v>
      </c>
      <c r="V27" s="8">
        <v>492025</v>
      </c>
      <c r="W27" s="8">
        <v>492025</v>
      </c>
      <c r="X27" s="8">
        <v>492025</v>
      </c>
      <c r="Y27" s="8">
        <v>492025</v>
      </c>
      <c r="Z27" s="8">
        <v>492025</v>
      </c>
      <c r="AA27" s="8">
        <v>492025</v>
      </c>
      <c r="AB27" s="8">
        <v>492025</v>
      </c>
      <c r="AC27" s="8">
        <v>492025</v>
      </c>
      <c r="AD27" s="8">
        <v>492025</v>
      </c>
      <c r="AE27" s="8">
        <v>492025</v>
      </c>
      <c r="AF27" s="8">
        <v>492025</v>
      </c>
      <c r="AG27" s="8">
        <v>492025</v>
      </c>
      <c r="AH27" s="8">
        <v>492025</v>
      </c>
      <c r="AI27" s="8">
        <v>492025</v>
      </c>
      <c r="AJ27" s="8">
        <v>492025</v>
      </c>
      <c r="AK27" s="8">
        <v>492025</v>
      </c>
      <c r="AL27" s="8">
        <v>492025</v>
      </c>
      <c r="AM27" s="8">
        <v>492025</v>
      </c>
      <c r="AN27" s="9">
        <v>492025</v>
      </c>
      <c r="AO27" s="9">
        <v>637756</v>
      </c>
      <c r="AP27" s="9">
        <v>637756</v>
      </c>
      <c r="AQ27" s="9">
        <v>637756</v>
      </c>
      <c r="AR27" s="9">
        <v>637756</v>
      </c>
      <c r="AS27" s="9">
        <v>637756</v>
      </c>
      <c r="AT27" s="9">
        <v>637756</v>
      </c>
      <c r="AU27" s="9">
        <v>637756</v>
      </c>
      <c r="AV27" s="9">
        <v>771454</v>
      </c>
      <c r="AW27" s="9">
        <v>771454</v>
      </c>
      <c r="AX27" s="10">
        <v>904772</v>
      </c>
      <c r="AY27" s="9">
        <v>904772</v>
      </c>
      <c r="AZ27" s="9">
        <v>904772</v>
      </c>
      <c r="BA27" s="9">
        <v>904772</v>
      </c>
      <c r="BB27" s="9">
        <v>988470</v>
      </c>
      <c r="BC27" s="9">
        <v>988470</v>
      </c>
      <c r="BD27" s="9">
        <v>988470</v>
      </c>
      <c r="BE27" s="9">
        <v>988470</v>
      </c>
    </row>
    <row r="28" spans="1:57" x14ac:dyDescent="0.25">
      <c r="A28" s="2" t="s">
        <v>25</v>
      </c>
      <c r="B28" s="8">
        <v>2052</v>
      </c>
      <c r="C28" s="8">
        <v>2052</v>
      </c>
      <c r="D28" s="8">
        <v>-2319</v>
      </c>
      <c r="E28" s="8">
        <v>2052</v>
      </c>
      <c r="F28" s="8">
        <v>2052</v>
      </c>
      <c r="G28" s="8">
        <v>2052</v>
      </c>
      <c r="H28" s="8">
        <v>2052</v>
      </c>
      <c r="I28" s="8">
        <v>2052</v>
      </c>
      <c r="J28" s="8">
        <v>2052</v>
      </c>
      <c r="K28" s="8">
        <v>2052</v>
      </c>
      <c r="L28" s="8">
        <v>2052</v>
      </c>
      <c r="M28" s="8">
        <v>2052</v>
      </c>
      <c r="N28" s="8">
        <v>2052</v>
      </c>
      <c r="O28" s="8">
        <v>2052</v>
      </c>
      <c r="P28" s="8">
        <v>2052</v>
      </c>
      <c r="Q28" s="8">
        <v>2052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10">
        <v>0</v>
      </c>
      <c r="AY28" s="9">
        <v>0</v>
      </c>
      <c r="AZ28" s="9">
        <v>0</v>
      </c>
      <c r="BA28" s="9">
        <v>0</v>
      </c>
      <c r="BB28" s="9">
        <v>0</v>
      </c>
      <c r="BC28" s="9"/>
      <c r="BD28" s="9">
        <v>0</v>
      </c>
      <c r="BE28" s="9">
        <v>0</v>
      </c>
    </row>
    <row r="29" spans="1:57" x14ac:dyDescent="0.25">
      <c r="A29" s="2" t="s">
        <v>26</v>
      </c>
      <c r="B29" s="8">
        <v>216685</v>
      </c>
      <c r="C29" s="8">
        <v>199452</v>
      </c>
      <c r="D29" s="8">
        <v>192030</v>
      </c>
      <c r="E29" s="8">
        <v>190999</v>
      </c>
      <c r="F29" s="8">
        <v>184301</v>
      </c>
      <c r="G29" s="8">
        <v>181289</v>
      </c>
      <c r="H29" s="8">
        <v>177748</v>
      </c>
      <c r="I29" s="8">
        <v>139741</v>
      </c>
      <c r="J29" s="8">
        <v>139741</v>
      </c>
      <c r="K29" s="8">
        <v>139741</v>
      </c>
      <c r="L29" s="8">
        <v>123405</v>
      </c>
      <c r="M29" s="8">
        <v>140784</v>
      </c>
      <c r="N29" s="8">
        <v>140784</v>
      </c>
      <c r="O29" s="8">
        <v>140784</v>
      </c>
      <c r="P29" s="8">
        <v>137507</v>
      </c>
      <c r="Q29" s="8">
        <v>135952</v>
      </c>
      <c r="R29" s="8">
        <v>135952</v>
      </c>
      <c r="S29" s="8">
        <v>135952</v>
      </c>
      <c r="T29" s="8">
        <v>132038</v>
      </c>
      <c r="U29" s="8">
        <v>135643</v>
      </c>
      <c r="V29" s="8">
        <v>135121</v>
      </c>
      <c r="W29" s="8">
        <v>129938</v>
      </c>
      <c r="X29" s="8">
        <v>129938</v>
      </c>
      <c r="Y29" s="8">
        <v>90243</v>
      </c>
      <c r="Z29" s="8">
        <v>90243</v>
      </c>
      <c r="AA29" s="8">
        <v>90243</v>
      </c>
      <c r="AB29" s="8">
        <v>90243</v>
      </c>
      <c r="AC29" s="8">
        <v>118960</v>
      </c>
      <c r="AD29" s="8">
        <v>118960</v>
      </c>
      <c r="AE29" s="8">
        <v>139131</v>
      </c>
      <c r="AF29" s="8">
        <v>139306</v>
      </c>
      <c r="AG29" s="8">
        <v>160218</v>
      </c>
      <c r="AH29" s="8">
        <v>217929</v>
      </c>
      <c r="AI29" s="8">
        <v>213524</v>
      </c>
      <c r="AJ29" s="8">
        <v>216216</v>
      </c>
      <c r="AK29" s="8">
        <v>219482</v>
      </c>
      <c r="AL29" s="8">
        <v>228810</v>
      </c>
      <c r="AM29" s="8">
        <v>233845</v>
      </c>
      <c r="AN29" s="9">
        <v>219641</v>
      </c>
      <c r="AO29" s="9">
        <v>86894</v>
      </c>
      <c r="AP29" s="9">
        <v>96564</v>
      </c>
      <c r="AQ29" s="9">
        <v>130500</v>
      </c>
      <c r="AR29" s="9">
        <v>189845</v>
      </c>
      <c r="AS29" s="9">
        <v>233695</v>
      </c>
      <c r="AT29" s="9">
        <v>244283</v>
      </c>
      <c r="AU29" s="9">
        <v>262496</v>
      </c>
      <c r="AV29" s="9">
        <v>178117</v>
      </c>
      <c r="AW29" s="9">
        <v>248144</v>
      </c>
      <c r="AX29" s="10">
        <v>120859</v>
      </c>
      <c r="AY29" s="9">
        <v>134722</v>
      </c>
      <c r="AZ29" s="9">
        <v>161231</v>
      </c>
      <c r="BA29" s="9">
        <v>195316</v>
      </c>
      <c r="BB29" s="9">
        <v>118843</v>
      </c>
      <c r="BC29" s="9">
        <v>128329</v>
      </c>
      <c r="BD29" s="9">
        <v>128925</v>
      </c>
      <c r="BE29" s="9">
        <v>150563</v>
      </c>
    </row>
    <row r="30" spans="1:57" x14ac:dyDescent="0.25">
      <c r="A30" s="2" t="s">
        <v>27</v>
      </c>
      <c r="B30" s="8">
        <v>7685</v>
      </c>
      <c r="C30" s="8">
        <v>12464</v>
      </c>
      <c r="D30" s="8">
        <v>20958</v>
      </c>
      <c r="E30" s="8">
        <v>0</v>
      </c>
      <c r="F30" s="8">
        <v>-3611</v>
      </c>
      <c r="G30" s="8">
        <v>-25580</v>
      </c>
      <c r="H30" s="8">
        <v>-33732</v>
      </c>
      <c r="I30" s="8">
        <v>0</v>
      </c>
      <c r="J30" s="8">
        <v>-8054</v>
      </c>
      <c r="K30" s="8">
        <v>-11961</v>
      </c>
      <c r="L30" s="8">
        <v>0</v>
      </c>
      <c r="M30" s="8">
        <v>0</v>
      </c>
      <c r="N30" s="8">
        <v>2951</v>
      </c>
      <c r="O30" s="8">
        <v>2059</v>
      </c>
      <c r="P30" s="8">
        <v>1744</v>
      </c>
      <c r="Q30" s="8">
        <v>0</v>
      </c>
      <c r="R30" s="8">
        <v>-1773</v>
      </c>
      <c r="S30" s="8">
        <v>-15545</v>
      </c>
      <c r="T30" s="8">
        <v>-16024</v>
      </c>
      <c r="U30" s="8">
        <v>0</v>
      </c>
      <c r="V30" s="8">
        <v>-9965</v>
      </c>
      <c r="W30" s="8">
        <v>-14824</v>
      </c>
      <c r="X30" s="8">
        <v>-19463</v>
      </c>
      <c r="Y30" s="8">
        <v>0</v>
      </c>
      <c r="Z30" s="8">
        <v>2015</v>
      </c>
      <c r="AA30" s="8">
        <v>13764</v>
      </c>
      <c r="AB30" s="8">
        <v>22847</v>
      </c>
      <c r="AC30" s="8">
        <v>0</v>
      </c>
      <c r="AD30" s="8">
        <v>1799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10"/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/>
    </row>
    <row r="31" spans="1:57" x14ac:dyDescent="0.25">
      <c r="A31" s="2" t="s">
        <v>28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30984</v>
      </c>
      <c r="AD31" s="8">
        <v>0</v>
      </c>
      <c r="AE31" s="8">
        <v>0</v>
      </c>
      <c r="AF31" s="8">
        <v>0</v>
      </c>
      <c r="AG31" s="8">
        <v>43734</v>
      </c>
      <c r="AH31" s="8">
        <v>0</v>
      </c>
      <c r="AI31" s="8">
        <v>0</v>
      </c>
      <c r="AJ31" s="8">
        <v>0</v>
      </c>
      <c r="AK31" s="8">
        <v>45777</v>
      </c>
      <c r="AL31" s="8">
        <v>73573</v>
      </c>
      <c r="AM31" s="8">
        <v>83181</v>
      </c>
      <c r="AN31" s="9">
        <v>93363</v>
      </c>
      <c r="AO31" s="9">
        <v>88353</v>
      </c>
      <c r="AP31" s="9">
        <v>99669</v>
      </c>
      <c r="AQ31" s="9">
        <v>83470</v>
      </c>
      <c r="AR31" s="9">
        <v>91632</v>
      </c>
      <c r="AS31" s="9">
        <v>91837</v>
      </c>
      <c r="AT31" s="9">
        <v>66889</v>
      </c>
      <c r="AU31" s="9">
        <v>70827</v>
      </c>
      <c r="AV31" s="9">
        <v>67395</v>
      </c>
      <c r="AW31" s="9">
        <v>73529</v>
      </c>
      <c r="AX31" s="10">
        <v>72648</v>
      </c>
      <c r="AY31" s="9">
        <v>67688</v>
      </c>
      <c r="AZ31" s="9">
        <v>68292</v>
      </c>
      <c r="BA31" s="9">
        <v>69423</v>
      </c>
      <c r="BB31" s="9">
        <v>70061</v>
      </c>
      <c r="BC31" s="9">
        <v>79914</v>
      </c>
      <c r="BD31" s="9">
        <v>82236</v>
      </c>
      <c r="BE31" s="9">
        <v>87708</v>
      </c>
    </row>
    <row r="32" spans="1:57" x14ac:dyDescent="0.25">
      <c r="A32" s="2" t="s">
        <v>29</v>
      </c>
      <c r="B32" s="8">
        <v>0</v>
      </c>
      <c r="C32" s="8">
        <v>0</v>
      </c>
      <c r="D32" s="8">
        <v>0</v>
      </c>
      <c r="E32" s="8">
        <v>-5248</v>
      </c>
      <c r="F32" s="8">
        <v>-4756</v>
      </c>
      <c r="G32" s="8">
        <v>-94</v>
      </c>
      <c r="H32" s="8">
        <v>1377</v>
      </c>
      <c r="I32" s="8">
        <v>3761</v>
      </c>
      <c r="J32" s="8">
        <v>369</v>
      </c>
      <c r="K32" s="8">
        <v>0</v>
      </c>
      <c r="L32" s="8">
        <v>0</v>
      </c>
      <c r="M32" s="8">
        <v>15426</v>
      </c>
      <c r="N32" s="8">
        <v>13017</v>
      </c>
      <c r="O32" s="8">
        <v>11314</v>
      </c>
      <c r="P32" s="8">
        <v>12426</v>
      </c>
      <c r="Q32" s="8">
        <v>14560</v>
      </c>
      <c r="R32" s="8">
        <v>18220</v>
      </c>
      <c r="S32" s="8">
        <v>19412</v>
      </c>
      <c r="T32" s="8">
        <v>48145</v>
      </c>
      <c r="U32" s="8">
        <v>43051</v>
      </c>
      <c r="V32" s="8">
        <v>35998</v>
      </c>
      <c r="W32" s="8">
        <v>20323</v>
      </c>
      <c r="X32" s="8">
        <v>23216</v>
      </c>
      <c r="Y32" s="8">
        <v>17694</v>
      </c>
      <c r="Z32" s="8">
        <v>16142</v>
      </c>
      <c r="AA32" s="8">
        <v>25923</v>
      </c>
      <c r="AB32" s="8">
        <v>24742</v>
      </c>
      <c r="AC32" s="8">
        <v>0</v>
      </c>
      <c r="AD32" s="8">
        <v>34036</v>
      </c>
      <c r="AE32" s="8">
        <v>45515</v>
      </c>
      <c r="AF32" s="8">
        <v>49465</v>
      </c>
      <c r="AG32" s="8">
        <v>0</v>
      </c>
      <c r="AH32" s="8">
        <v>42170</v>
      </c>
      <c r="AI32" s="8">
        <v>41437</v>
      </c>
      <c r="AJ32" s="8">
        <v>45976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10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</row>
    <row r="33" spans="1:57" x14ac:dyDescent="0.25">
      <c r="A33" s="2" t="s">
        <v>30</v>
      </c>
      <c r="B33" s="8">
        <v>-16168</v>
      </c>
      <c r="C33" s="8">
        <v>-7950</v>
      </c>
      <c r="D33" s="8">
        <v>-4854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8030</v>
      </c>
      <c r="L33" s="8">
        <v>10897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10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</row>
    <row r="34" spans="1:57" s="4" customFormat="1" x14ac:dyDescent="0.25">
      <c r="A34" s="13" t="s">
        <v>31</v>
      </c>
      <c r="B34" s="16">
        <v>1603</v>
      </c>
      <c r="C34" s="16">
        <v>1803</v>
      </c>
      <c r="D34" s="16">
        <v>1977</v>
      </c>
      <c r="E34" s="16">
        <v>1968</v>
      </c>
      <c r="F34" s="16">
        <v>1609</v>
      </c>
      <c r="G34" s="16">
        <v>1768</v>
      </c>
      <c r="H34" s="16">
        <v>1925</v>
      </c>
      <c r="I34" s="16">
        <v>1743</v>
      </c>
      <c r="J34" s="16">
        <v>1578</v>
      </c>
      <c r="K34" s="16">
        <v>1702</v>
      </c>
      <c r="L34" s="16">
        <v>1563</v>
      </c>
      <c r="M34" s="16">
        <v>1688</v>
      </c>
      <c r="N34" s="16">
        <v>1552</v>
      </c>
      <c r="O34" s="16">
        <v>1723</v>
      </c>
      <c r="P34" s="16">
        <v>1541</v>
      </c>
      <c r="Q34" s="16">
        <v>1624</v>
      </c>
      <c r="R34" s="16">
        <v>1538</v>
      </c>
      <c r="S34" s="16">
        <v>1614</v>
      </c>
      <c r="T34" s="16">
        <v>1522</v>
      </c>
      <c r="U34" s="16">
        <v>2276</v>
      </c>
      <c r="V34" s="16">
        <v>1513</v>
      </c>
      <c r="W34" s="16">
        <v>1571</v>
      </c>
      <c r="X34" s="16">
        <v>1515</v>
      </c>
      <c r="Y34" s="16">
        <v>1570</v>
      </c>
      <c r="Z34" s="16">
        <v>1506</v>
      </c>
      <c r="AA34" s="16">
        <v>1673</v>
      </c>
      <c r="AB34" s="16">
        <v>1495</v>
      </c>
      <c r="AC34" s="16">
        <v>1531</v>
      </c>
      <c r="AD34" s="16">
        <v>1493</v>
      </c>
      <c r="AE34" s="16">
        <v>1535</v>
      </c>
      <c r="AF34" s="16">
        <v>1498</v>
      </c>
      <c r="AG34" s="16">
        <v>1626</v>
      </c>
      <c r="AH34" s="16">
        <v>1504</v>
      </c>
      <c r="AI34" s="16">
        <v>1562</v>
      </c>
      <c r="AJ34" s="16">
        <v>1513</v>
      </c>
      <c r="AK34" s="16">
        <v>1598</v>
      </c>
      <c r="AL34" s="16">
        <v>1516</v>
      </c>
      <c r="AM34" s="16">
        <v>1555</v>
      </c>
      <c r="AN34" s="17">
        <v>1492</v>
      </c>
      <c r="AO34" s="17">
        <v>1581</v>
      </c>
      <c r="AP34" s="17">
        <v>1531</v>
      </c>
      <c r="AQ34" s="17">
        <v>1613</v>
      </c>
      <c r="AR34" s="17">
        <v>1559</v>
      </c>
      <c r="AS34" s="17">
        <v>1673</v>
      </c>
      <c r="AT34" s="17">
        <v>1573</v>
      </c>
      <c r="AU34" s="17">
        <v>1693</v>
      </c>
      <c r="AV34" s="17">
        <v>1584</v>
      </c>
      <c r="AW34" s="17">
        <v>2271</v>
      </c>
      <c r="AX34" s="18">
        <v>1588</v>
      </c>
      <c r="AY34" s="17">
        <v>1716</v>
      </c>
      <c r="AZ34" s="17">
        <v>1829</v>
      </c>
      <c r="BA34" s="17">
        <v>1832</v>
      </c>
      <c r="BB34" s="17">
        <v>1563</v>
      </c>
      <c r="BC34" s="17">
        <v>1666</v>
      </c>
      <c r="BD34" s="17">
        <v>2433</v>
      </c>
      <c r="BE34" s="17">
        <f>'[1]BP PPT'!$W$55</f>
        <v>2267.6467000000002</v>
      </c>
    </row>
    <row r="35" spans="1:57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10"/>
      <c r="AY35" s="10"/>
    </row>
    <row r="36" spans="1:57" x14ac:dyDescent="0.25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10"/>
      <c r="AY36" s="10"/>
    </row>
    <row r="37" spans="1:57" x14ac:dyDescent="0.25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10"/>
      <c r="AY37" s="10"/>
    </row>
    <row r="38" spans="1:57" x14ac:dyDescent="0.25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10"/>
      <c r="AY38" s="10"/>
    </row>
    <row r="39" spans="1:57" x14ac:dyDescent="0.25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10"/>
      <c r="AY39" s="10"/>
    </row>
    <row r="40" spans="1:57" x14ac:dyDescent="0.25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10"/>
      <c r="AY40" s="10"/>
    </row>
    <row r="41" spans="1:57" x14ac:dyDescent="0.25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10"/>
      <c r="AY41" s="10"/>
    </row>
    <row r="42" spans="1:57" x14ac:dyDescent="0.25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10"/>
      <c r="AY42" s="10"/>
    </row>
    <row r="43" spans="1:57" x14ac:dyDescent="0.25"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10"/>
      <c r="AY43" s="10"/>
    </row>
    <row r="44" spans="1:57" x14ac:dyDescent="0.25"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10"/>
      <c r="AY44" s="10"/>
    </row>
    <row r="45" spans="1:57" x14ac:dyDescent="0.25"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10"/>
      <c r="AY45" s="10"/>
    </row>
    <row r="46" spans="1:57" x14ac:dyDescent="0.25"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10"/>
      <c r="AY46" s="10"/>
    </row>
    <row r="47" spans="1:57" x14ac:dyDescent="0.25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10"/>
      <c r="AY47" s="10"/>
    </row>
    <row r="48" spans="1:57" x14ac:dyDescent="0.25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10"/>
      <c r="AY48" s="10"/>
    </row>
    <row r="49" spans="2:51" x14ac:dyDescent="0.25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10"/>
      <c r="AY49" s="10"/>
    </row>
    <row r="50" spans="2:51" x14ac:dyDescent="0.25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10"/>
      <c r="AY50" s="10"/>
    </row>
    <row r="51" spans="2:51" x14ac:dyDescent="0.25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10"/>
      <c r="AY51" s="10"/>
    </row>
    <row r="52" spans="2:51" x14ac:dyDescent="0.25"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10"/>
      <c r="AY52" s="10"/>
    </row>
    <row r="53" spans="2:51" x14ac:dyDescent="0.25"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10"/>
      <c r="AY53" s="10"/>
    </row>
    <row r="54" spans="2:51" x14ac:dyDescent="0.25"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10"/>
      <c r="AY54" s="10"/>
    </row>
    <row r="55" spans="2:51" x14ac:dyDescent="0.25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10"/>
      <c r="AY55" s="10"/>
    </row>
    <row r="56" spans="2:51" x14ac:dyDescent="0.25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10"/>
      <c r="AY56" s="10"/>
    </row>
    <row r="57" spans="2:51" x14ac:dyDescent="0.25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10"/>
      <c r="AY57" s="10"/>
    </row>
    <row r="58" spans="2:51" x14ac:dyDescent="0.25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10"/>
      <c r="AY58" s="10"/>
    </row>
    <row r="59" spans="2:51" x14ac:dyDescent="0.25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10"/>
      <c r="AY59" s="10"/>
    </row>
    <row r="60" spans="2:51" x14ac:dyDescent="0.25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10"/>
      <c r="AY60" s="10"/>
    </row>
    <row r="61" spans="2:51" x14ac:dyDescent="0.25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10"/>
      <c r="AY61" s="10"/>
    </row>
    <row r="62" spans="2:51" x14ac:dyDescent="0.25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10"/>
      <c r="AY62" s="10"/>
    </row>
    <row r="63" spans="2:51" x14ac:dyDescent="0.25"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10"/>
      <c r="AY63" s="10"/>
    </row>
    <row r="64" spans="2:51" x14ac:dyDescent="0.25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10"/>
      <c r="AY64" s="10"/>
    </row>
    <row r="65" spans="2:51" x14ac:dyDescent="0.25"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10"/>
      <c r="AY65" s="10"/>
    </row>
    <row r="66" spans="2:51" x14ac:dyDescent="0.25"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10"/>
      <c r="AY66" s="10"/>
    </row>
    <row r="67" spans="2:51" x14ac:dyDescent="0.25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10"/>
      <c r="AY67" s="10"/>
    </row>
    <row r="68" spans="2:51" x14ac:dyDescent="0.25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10"/>
      <c r="AY68" s="10"/>
    </row>
    <row r="69" spans="2:51" x14ac:dyDescent="0.25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10"/>
      <c r="AY69" s="10"/>
    </row>
    <row r="70" spans="2:51" x14ac:dyDescent="0.25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10"/>
      <c r="AY70" s="10"/>
    </row>
    <row r="71" spans="2:51" x14ac:dyDescent="0.25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10"/>
      <c r="AY71" s="10"/>
    </row>
    <row r="72" spans="2:51" x14ac:dyDescent="0.25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10"/>
      <c r="AY72" s="10"/>
    </row>
    <row r="73" spans="2:51" x14ac:dyDescent="0.25"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10"/>
      <c r="AY73" s="10"/>
    </row>
    <row r="74" spans="2:51" x14ac:dyDescent="0.25"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10"/>
      <c r="AY74" s="10"/>
    </row>
    <row r="75" spans="2:51" x14ac:dyDescent="0.25"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10"/>
      <c r="AY75" s="10"/>
    </row>
    <row r="76" spans="2:51" x14ac:dyDescent="0.25"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10"/>
      <c r="AY76" s="10"/>
    </row>
    <row r="77" spans="2:51" x14ac:dyDescent="0.25"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10"/>
      <c r="AY77" s="10"/>
    </row>
    <row r="78" spans="2:51" x14ac:dyDescent="0.25"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10"/>
      <c r="AY78" s="10"/>
    </row>
    <row r="79" spans="2:51" x14ac:dyDescent="0.25"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10"/>
      <c r="AY79" s="10"/>
    </row>
    <row r="80" spans="2:51" x14ac:dyDescent="0.25"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10"/>
      <c r="AY80" s="10"/>
    </row>
    <row r="81" spans="38:51" x14ac:dyDescent="0.25"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10"/>
      <c r="AY81" s="10"/>
    </row>
    <row r="82" spans="38:51" x14ac:dyDescent="0.25"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10"/>
      <c r="AY82" s="10"/>
    </row>
    <row r="83" spans="38:51" x14ac:dyDescent="0.25"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10"/>
      <c r="AY83" s="10"/>
    </row>
    <row r="84" spans="38:51" x14ac:dyDescent="0.25"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10"/>
      <c r="AY84" s="10"/>
    </row>
    <row r="85" spans="38:51" x14ac:dyDescent="0.25"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10"/>
      <c r="AY85" s="10"/>
    </row>
    <row r="86" spans="38:51" x14ac:dyDescent="0.25"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10"/>
      <c r="AY86" s="10"/>
    </row>
    <row r="87" spans="38:51" x14ac:dyDescent="0.25"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10"/>
      <c r="AY87" s="10"/>
    </row>
    <row r="88" spans="38:51" x14ac:dyDescent="0.25"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10"/>
      <c r="AY88" s="10"/>
    </row>
    <row r="89" spans="38:51" x14ac:dyDescent="0.25"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10"/>
      <c r="AY89" s="10"/>
    </row>
    <row r="90" spans="38:51" x14ac:dyDescent="0.25"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10"/>
      <c r="AY90" s="10"/>
    </row>
    <row r="91" spans="38:51" x14ac:dyDescent="0.25"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10"/>
      <c r="AY91" s="10"/>
    </row>
    <row r="92" spans="38:51" x14ac:dyDescent="0.25"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10"/>
      <c r="AY92" s="10"/>
    </row>
    <row r="93" spans="38:51" x14ac:dyDescent="0.25"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10"/>
      <c r="AY93" s="10"/>
    </row>
    <row r="94" spans="38:51" x14ac:dyDescent="0.25"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10"/>
      <c r="AY94" s="10"/>
    </row>
    <row r="95" spans="38:51" x14ac:dyDescent="0.25"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</row>
    <row r="96" spans="38:51" x14ac:dyDescent="0.25"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</row>
    <row r="97" spans="38:49" x14ac:dyDescent="0.25"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</row>
    <row r="98" spans="38:49" x14ac:dyDescent="0.25"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</row>
    <row r="99" spans="38:49" x14ac:dyDescent="0.25"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</row>
    <row r="100" spans="38:49" x14ac:dyDescent="0.25"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</row>
    <row r="101" spans="38:49" x14ac:dyDescent="0.25"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</row>
    <row r="102" spans="38:49" x14ac:dyDescent="0.25"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</row>
    <row r="103" spans="38:49" x14ac:dyDescent="0.25"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</row>
    <row r="104" spans="38:49" x14ac:dyDescent="0.25"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</row>
    <row r="105" spans="38:49" x14ac:dyDescent="0.25"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</row>
    <row r="106" spans="38:49" x14ac:dyDescent="0.25"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</row>
    <row r="107" spans="38:49" x14ac:dyDescent="0.25"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</row>
    <row r="108" spans="38:49" x14ac:dyDescent="0.25"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</row>
    <row r="109" spans="38:49" x14ac:dyDescent="0.25"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</row>
    <row r="110" spans="38:49" x14ac:dyDescent="0.25"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</row>
    <row r="111" spans="38:49" x14ac:dyDescent="0.25"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</row>
    <row r="112" spans="38:49" x14ac:dyDescent="0.25"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</row>
    <row r="113" spans="38:49" x14ac:dyDescent="0.25"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</row>
    <row r="114" spans="38:49" x14ac:dyDescent="0.25"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</row>
    <row r="115" spans="38:49" x14ac:dyDescent="0.25"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</row>
    <row r="116" spans="38:49" x14ac:dyDescent="0.25"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</row>
    <row r="117" spans="38:49" x14ac:dyDescent="0.25"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</row>
    <row r="118" spans="38:49" x14ac:dyDescent="0.25"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</row>
    <row r="119" spans="38:49" x14ac:dyDescent="0.25"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</row>
    <row r="120" spans="38:49" x14ac:dyDescent="0.25"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</row>
    <row r="121" spans="38:49" x14ac:dyDescent="0.25"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</row>
    <row r="122" spans="38:49" x14ac:dyDescent="0.25"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</row>
    <row r="123" spans="38:49" x14ac:dyDescent="0.25"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</row>
    <row r="124" spans="38:49" x14ac:dyDescent="0.25"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</row>
    <row r="125" spans="38:49" x14ac:dyDescent="0.25"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</row>
    <row r="126" spans="38:49" x14ac:dyDescent="0.25"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</row>
    <row r="127" spans="38:49" x14ac:dyDescent="0.25"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</row>
    <row r="128" spans="38:49" x14ac:dyDescent="0.25"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</row>
    <row r="129" spans="38:49" x14ac:dyDescent="0.25"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</row>
    <row r="130" spans="38:49" x14ac:dyDescent="0.25"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</row>
    <row r="131" spans="38:49" x14ac:dyDescent="0.25"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</row>
    <row r="132" spans="38:49" x14ac:dyDescent="0.25"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</row>
    <row r="133" spans="38:49" x14ac:dyDescent="0.25"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</row>
    <row r="134" spans="38:49" x14ac:dyDescent="0.25"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</row>
    <row r="135" spans="38:49" x14ac:dyDescent="0.25"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</row>
    <row r="136" spans="38:49" x14ac:dyDescent="0.25"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</row>
    <row r="137" spans="38:49" x14ac:dyDescent="0.25"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</row>
    <row r="138" spans="38:49" x14ac:dyDescent="0.25"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</row>
    <row r="139" spans="38:49" x14ac:dyDescent="0.25"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</row>
    <row r="140" spans="38:49" x14ac:dyDescent="0.25"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</row>
    <row r="141" spans="38:49" x14ac:dyDescent="0.25"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</row>
    <row r="142" spans="38:49" x14ac:dyDescent="0.25"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</row>
    <row r="143" spans="38:49" x14ac:dyDescent="0.25"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</row>
    <row r="144" spans="38:49" x14ac:dyDescent="0.25"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</row>
    <row r="145" spans="38:49" x14ac:dyDescent="0.25"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</row>
    <row r="146" spans="38:49" x14ac:dyDescent="0.25"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</row>
    <row r="147" spans="38:49" x14ac:dyDescent="0.25"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</row>
    <row r="148" spans="38:49" x14ac:dyDescent="0.25"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</row>
    <row r="149" spans="38:49" x14ac:dyDescent="0.25"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</row>
    <row r="150" spans="38:49" x14ac:dyDescent="0.25"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</row>
    <row r="151" spans="38:49" x14ac:dyDescent="0.25"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</row>
    <row r="152" spans="38:49" x14ac:dyDescent="0.25"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</row>
    <row r="153" spans="38:49" x14ac:dyDescent="0.25"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</row>
    <row r="154" spans="38:49" x14ac:dyDescent="0.25"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</row>
    <row r="155" spans="38:49" x14ac:dyDescent="0.25"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</row>
    <row r="156" spans="38:49" x14ac:dyDescent="0.25"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</row>
    <row r="157" spans="38:49" x14ac:dyDescent="0.25"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</row>
    <row r="158" spans="38:49" x14ac:dyDescent="0.25"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</row>
    <row r="159" spans="38:49" x14ac:dyDescent="0.25"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</row>
    <row r="160" spans="38:49" x14ac:dyDescent="0.25"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</row>
    <row r="161" spans="38:49" x14ac:dyDescent="0.25"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</row>
    <row r="162" spans="38:49" x14ac:dyDescent="0.25"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</row>
    <row r="163" spans="38:49" x14ac:dyDescent="0.25"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</row>
    <row r="164" spans="38:49" x14ac:dyDescent="0.25"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</row>
    <row r="165" spans="38:49" x14ac:dyDescent="0.25"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</row>
    <row r="166" spans="38:49" x14ac:dyDescent="0.25"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</row>
    <row r="167" spans="38:49" x14ac:dyDescent="0.25"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</row>
    <row r="168" spans="38:49" x14ac:dyDescent="0.25"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</row>
    <row r="169" spans="38:49" x14ac:dyDescent="0.25"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</row>
    <row r="170" spans="38:49" x14ac:dyDescent="0.25"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</row>
    <row r="171" spans="38:49" x14ac:dyDescent="0.25"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</row>
    <row r="172" spans="38:49" x14ac:dyDescent="0.25"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</row>
    <row r="173" spans="38:49" x14ac:dyDescent="0.25"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</row>
    <row r="174" spans="38:49" x14ac:dyDescent="0.25"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</row>
    <row r="175" spans="38:49" x14ac:dyDescent="0.25"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</row>
    <row r="176" spans="38:49" x14ac:dyDescent="0.25"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</row>
    <row r="177" spans="38:49" x14ac:dyDescent="0.25"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</row>
    <row r="178" spans="38:49" x14ac:dyDescent="0.25"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</row>
    <row r="179" spans="38:49" x14ac:dyDescent="0.25"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</row>
    <row r="180" spans="38:49" x14ac:dyDescent="0.25"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</row>
    <row r="181" spans="38:49" x14ac:dyDescent="0.25"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</row>
    <row r="182" spans="38:49" x14ac:dyDescent="0.25"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</row>
    <row r="183" spans="38:49" x14ac:dyDescent="0.25"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</row>
    <row r="184" spans="38:49" x14ac:dyDescent="0.25"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</row>
    <row r="185" spans="38:49" x14ac:dyDescent="0.25"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</row>
    <row r="186" spans="38:49" x14ac:dyDescent="0.25"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</row>
    <row r="187" spans="38:49" x14ac:dyDescent="0.25"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</row>
    <row r="188" spans="38:49" x14ac:dyDescent="0.25"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</row>
    <row r="189" spans="38:49" x14ac:dyDescent="0.25"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</row>
    <row r="190" spans="38:49" x14ac:dyDescent="0.25"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</row>
    <row r="191" spans="38:49" x14ac:dyDescent="0.25"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</row>
    <row r="192" spans="38:49" x14ac:dyDescent="0.25"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</row>
    <row r="193" spans="38:49" x14ac:dyDescent="0.25"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</row>
    <row r="194" spans="38:49" x14ac:dyDescent="0.25"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</row>
    <row r="195" spans="38:49" x14ac:dyDescent="0.25"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</row>
    <row r="196" spans="38:49" x14ac:dyDescent="0.25"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</row>
    <row r="197" spans="38:49" x14ac:dyDescent="0.25"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</row>
    <row r="198" spans="38:49" x14ac:dyDescent="0.25"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</row>
    <row r="199" spans="38:49" x14ac:dyDescent="0.25"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</row>
    <row r="200" spans="38:49" x14ac:dyDescent="0.25"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</row>
    <row r="201" spans="38:49" x14ac:dyDescent="0.25"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</row>
    <row r="202" spans="38:49" x14ac:dyDescent="0.25"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</row>
    <row r="203" spans="38:49" x14ac:dyDescent="0.25"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</row>
    <row r="204" spans="38:49" x14ac:dyDescent="0.25"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</row>
    <row r="205" spans="38:49" x14ac:dyDescent="0.25"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</row>
    <row r="206" spans="38:49" x14ac:dyDescent="0.25"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</row>
    <row r="207" spans="38:49" x14ac:dyDescent="0.25"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</row>
    <row r="208" spans="38:49" x14ac:dyDescent="0.25"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</row>
    <row r="209" spans="38:49" x14ac:dyDescent="0.25"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</row>
    <row r="210" spans="38:49" x14ac:dyDescent="0.25"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</row>
    <row r="211" spans="38:49" x14ac:dyDescent="0.25"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</row>
    <row r="212" spans="38:49" x14ac:dyDescent="0.25"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</row>
    <row r="213" spans="38:49" x14ac:dyDescent="0.25"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</row>
    <row r="214" spans="38:49" x14ac:dyDescent="0.25"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</row>
    <row r="215" spans="38:49" x14ac:dyDescent="0.25"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</row>
    <row r="216" spans="38:49" x14ac:dyDescent="0.25"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</row>
    <row r="217" spans="38:49" x14ac:dyDescent="0.25"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</row>
    <row r="218" spans="38:49" x14ac:dyDescent="0.25"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</row>
    <row r="219" spans="38:49" x14ac:dyDescent="0.25"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</row>
    <row r="220" spans="38:49" x14ac:dyDescent="0.25"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</row>
    <row r="221" spans="38:49" x14ac:dyDescent="0.25"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</row>
    <row r="222" spans="38:49" x14ac:dyDescent="0.25"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</row>
    <row r="223" spans="38:49" x14ac:dyDescent="0.25"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</row>
    <row r="224" spans="38:49" x14ac:dyDescent="0.25"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</row>
    <row r="225" spans="38:49" x14ac:dyDescent="0.25"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</row>
    <row r="226" spans="38:49" x14ac:dyDescent="0.25"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</row>
    <row r="227" spans="38:49" x14ac:dyDescent="0.25"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</row>
    <row r="228" spans="38:49" x14ac:dyDescent="0.25"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</row>
    <row r="229" spans="38:49" x14ac:dyDescent="0.25"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</row>
    <row r="230" spans="38:49" x14ac:dyDescent="0.25"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</row>
    <row r="231" spans="38:49" x14ac:dyDescent="0.25"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</row>
    <row r="232" spans="38:49" x14ac:dyDescent="0.25"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</row>
    <row r="233" spans="38:49" x14ac:dyDescent="0.25"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</row>
    <row r="234" spans="38:49" x14ac:dyDescent="0.25"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</row>
    <row r="235" spans="38:49" x14ac:dyDescent="0.25"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</row>
    <row r="236" spans="38:49" x14ac:dyDescent="0.25"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</row>
    <row r="237" spans="38:49" x14ac:dyDescent="0.25"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</row>
    <row r="238" spans="38:49" x14ac:dyDescent="0.25"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</row>
    <row r="239" spans="38:49" x14ac:dyDescent="0.25"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</row>
    <row r="240" spans="38:49" x14ac:dyDescent="0.25"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</row>
    <row r="241" spans="38:49" x14ac:dyDescent="0.25"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</row>
    <row r="242" spans="38:49" x14ac:dyDescent="0.25"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</row>
    <row r="243" spans="38:49" x14ac:dyDescent="0.25"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</row>
    <row r="244" spans="38:49" x14ac:dyDescent="0.25"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</row>
    <row r="245" spans="38:49" x14ac:dyDescent="0.25"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</row>
    <row r="246" spans="38:49" x14ac:dyDescent="0.25"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</row>
    <row r="247" spans="38:49" x14ac:dyDescent="0.25"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</row>
    <row r="248" spans="38:49" x14ac:dyDescent="0.25"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</row>
    <row r="249" spans="38:49" x14ac:dyDescent="0.25"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</row>
    <row r="250" spans="38:49" x14ac:dyDescent="0.25"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</row>
    <row r="251" spans="38:49" x14ac:dyDescent="0.25"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</row>
    <row r="252" spans="38:49" x14ac:dyDescent="0.25"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</row>
    <row r="253" spans="38:49" x14ac:dyDescent="0.25"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</row>
    <row r="254" spans="38:49" x14ac:dyDescent="0.25"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</row>
    <row r="255" spans="38:49" x14ac:dyDescent="0.25"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</row>
    <row r="256" spans="38:49" x14ac:dyDescent="0.25"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</row>
    <row r="257" spans="38:49" x14ac:dyDescent="0.25"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</row>
    <row r="258" spans="38:49" x14ac:dyDescent="0.25"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</row>
    <row r="259" spans="38:49" x14ac:dyDescent="0.25"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</row>
    <row r="260" spans="38:49" x14ac:dyDescent="0.25"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</row>
    <row r="261" spans="38:49" x14ac:dyDescent="0.25"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</row>
    <row r="262" spans="38:49" x14ac:dyDescent="0.25"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</row>
    <row r="263" spans="38:49" x14ac:dyDescent="0.25"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</row>
    <row r="264" spans="38:49" x14ac:dyDescent="0.25"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</row>
    <row r="265" spans="38:49" x14ac:dyDescent="0.25"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</row>
    <row r="266" spans="38:49" x14ac:dyDescent="0.25"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</row>
    <row r="267" spans="38:49" x14ac:dyDescent="0.25"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</row>
    <row r="268" spans="38:49" x14ac:dyDescent="0.25"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</row>
    <row r="269" spans="38:49" x14ac:dyDescent="0.25"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</row>
    <row r="270" spans="38:49" x14ac:dyDescent="0.25"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</row>
    <row r="271" spans="38:49" x14ac:dyDescent="0.25"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</row>
    <row r="272" spans="38:49" x14ac:dyDescent="0.25"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</row>
    <row r="273" spans="38:49" x14ac:dyDescent="0.25"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</row>
    <row r="274" spans="38:49" x14ac:dyDescent="0.25"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</row>
    <row r="275" spans="38:49" x14ac:dyDescent="0.25"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</row>
    <row r="276" spans="38:49" x14ac:dyDescent="0.25"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</row>
    <row r="277" spans="38:49" x14ac:dyDescent="0.25"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</row>
    <row r="278" spans="38:49" x14ac:dyDescent="0.25"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</row>
    <row r="279" spans="38:49" x14ac:dyDescent="0.25"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</row>
    <row r="280" spans="38:49" x14ac:dyDescent="0.25"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</row>
    <row r="281" spans="38:49" x14ac:dyDescent="0.25"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</row>
    <row r="282" spans="38:49" x14ac:dyDescent="0.25"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</row>
    <row r="283" spans="38:49" x14ac:dyDescent="0.25"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</row>
    <row r="284" spans="38:49" x14ac:dyDescent="0.25"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</row>
    <row r="285" spans="38:49" x14ac:dyDescent="0.25"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</row>
    <row r="286" spans="38:49" x14ac:dyDescent="0.25"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</row>
    <row r="287" spans="38:49" x14ac:dyDescent="0.25"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</row>
    <row r="288" spans="38:49" x14ac:dyDescent="0.25"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</row>
    <row r="289" spans="38:49" x14ac:dyDescent="0.25"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</row>
    <row r="290" spans="38:49" x14ac:dyDescent="0.25"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</row>
    <row r="291" spans="38:49" x14ac:dyDescent="0.25"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</row>
    <row r="292" spans="38:49" x14ac:dyDescent="0.25"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</row>
    <row r="293" spans="38:49" x14ac:dyDescent="0.25"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</row>
    <row r="294" spans="38:49" x14ac:dyDescent="0.25"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</row>
    <row r="295" spans="38:49" x14ac:dyDescent="0.25"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</row>
    <row r="296" spans="38:49" x14ac:dyDescent="0.25"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</row>
    <row r="297" spans="38:49" x14ac:dyDescent="0.25"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</row>
    <row r="298" spans="38:49" x14ac:dyDescent="0.25"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</row>
    <row r="299" spans="38:49" x14ac:dyDescent="0.25"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</row>
    <row r="300" spans="38:49" x14ac:dyDescent="0.25"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</row>
    <row r="301" spans="38:49" x14ac:dyDescent="0.25"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</row>
    <row r="302" spans="38:49" x14ac:dyDescent="0.25"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</row>
    <row r="303" spans="38:49" x14ac:dyDescent="0.25"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</row>
    <row r="304" spans="38:49" x14ac:dyDescent="0.25"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</row>
    <row r="305" spans="38:49" x14ac:dyDescent="0.25"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</row>
    <row r="306" spans="38:49" x14ac:dyDescent="0.25"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</row>
    <row r="307" spans="38:49" x14ac:dyDescent="0.25"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</row>
    <row r="308" spans="38:49" x14ac:dyDescent="0.25"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</row>
    <row r="309" spans="38:49" x14ac:dyDescent="0.25"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</row>
    <row r="310" spans="38:49" x14ac:dyDescent="0.25"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</row>
    <row r="311" spans="38:49" x14ac:dyDescent="0.25"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</row>
    <row r="312" spans="38:49" x14ac:dyDescent="0.25"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</row>
    <row r="313" spans="38:49" x14ac:dyDescent="0.25"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</row>
    <row r="314" spans="38:49" x14ac:dyDescent="0.25"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</row>
    <row r="315" spans="38:49" x14ac:dyDescent="0.25"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</row>
    <row r="316" spans="38:49" x14ac:dyDescent="0.25"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</row>
    <row r="317" spans="38:49" x14ac:dyDescent="0.25"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</row>
    <row r="318" spans="38:49" x14ac:dyDescent="0.25"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</row>
    <row r="319" spans="38:49" x14ac:dyDescent="0.25"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</row>
    <row r="320" spans="38:49" x14ac:dyDescent="0.25"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</row>
    <row r="321" spans="38:49" x14ac:dyDescent="0.25"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</row>
    <row r="322" spans="38:49" x14ac:dyDescent="0.25"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</row>
    <row r="323" spans="38:49" x14ac:dyDescent="0.25"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</row>
    <row r="324" spans="38:49" x14ac:dyDescent="0.25"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</row>
    <row r="325" spans="38:49" x14ac:dyDescent="0.25"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</row>
    <row r="326" spans="38:49" x14ac:dyDescent="0.25"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</row>
    <row r="327" spans="38:49" x14ac:dyDescent="0.25"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</row>
    <row r="328" spans="38:49" x14ac:dyDescent="0.25"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</row>
    <row r="329" spans="38:49" x14ac:dyDescent="0.25"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</row>
    <row r="330" spans="38:49" x14ac:dyDescent="0.25"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</row>
    <row r="331" spans="38:49" x14ac:dyDescent="0.25"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</row>
    <row r="332" spans="38:49" x14ac:dyDescent="0.25"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</row>
    <row r="333" spans="38:49" x14ac:dyDescent="0.25"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</row>
    <row r="334" spans="38:49" x14ac:dyDescent="0.25"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</row>
    <row r="335" spans="38:49" x14ac:dyDescent="0.25"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</row>
    <row r="336" spans="38:49" x14ac:dyDescent="0.25"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</row>
    <row r="337" spans="38:49" x14ac:dyDescent="0.25"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</row>
    <row r="338" spans="38:49" x14ac:dyDescent="0.25"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</row>
    <row r="339" spans="38:49" x14ac:dyDescent="0.25"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</row>
    <row r="340" spans="38:49" x14ac:dyDescent="0.25"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</row>
    <row r="341" spans="38:49" x14ac:dyDescent="0.25"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</row>
    <row r="342" spans="38:49" x14ac:dyDescent="0.25"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</row>
    <row r="343" spans="38:49" x14ac:dyDescent="0.25"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</row>
    <row r="344" spans="38:49" x14ac:dyDescent="0.25"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</row>
    <row r="345" spans="38:49" x14ac:dyDescent="0.25"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</row>
    <row r="346" spans="38:49" x14ac:dyDescent="0.25"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</row>
    <row r="347" spans="38:49" x14ac:dyDescent="0.25"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</row>
    <row r="348" spans="38:49" x14ac:dyDescent="0.25"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</row>
    <row r="349" spans="38:49" x14ac:dyDescent="0.25"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</row>
    <row r="350" spans="38:49" x14ac:dyDescent="0.25"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</row>
    <row r="351" spans="38:49" x14ac:dyDescent="0.25"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</row>
    <row r="352" spans="38:49" x14ac:dyDescent="0.25"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</row>
    <row r="353" spans="38:49" x14ac:dyDescent="0.25"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</row>
    <row r="354" spans="38:49" x14ac:dyDescent="0.25"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</row>
    <row r="355" spans="38:49" x14ac:dyDescent="0.25"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</row>
    <row r="356" spans="38:49" x14ac:dyDescent="0.25"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</row>
    <row r="357" spans="38:49" x14ac:dyDescent="0.25"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</row>
    <row r="358" spans="38:49" x14ac:dyDescent="0.25"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</row>
    <row r="359" spans="38:49" x14ac:dyDescent="0.25"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</row>
    <row r="360" spans="38:49" x14ac:dyDescent="0.25"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</row>
    <row r="361" spans="38:49" x14ac:dyDescent="0.25"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</row>
    <row r="362" spans="38:49" x14ac:dyDescent="0.25"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</row>
    <row r="363" spans="38:49" x14ac:dyDescent="0.25"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</row>
    <row r="364" spans="38:49" x14ac:dyDescent="0.25"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</row>
    <row r="365" spans="38:49" x14ac:dyDescent="0.25"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</row>
    <row r="366" spans="38:49" x14ac:dyDescent="0.25"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</row>
    <row r="367" spans="38:49" x14ac:dyDescent="0.25"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</row>
    <row r="368" spans="38:49" x14ac:dyDescent="0.25"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</row>
    <row r="369" spans="38:49" x14ac:dyDescent="0.25"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</row>
    <row r="370" spans="38:49" x14ac:dyDescent="0.25"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</row>
    <row r="371" spans="38:49" x14ac:dyDescent="0.25"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</row>
    <row r="372" spans="38:49" x14ac:dyDescent="0.25"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</row>
    <row r="373" spans="38:49" x14ac:dyDescent="0.25"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</row>
    <row r="374" spans="38:49" x14ac:dyDescent="0.25"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</row>
    <row r="375" spans="38:49" x14ac:dyDescent="0.25"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</row>
    <row r="376" spans="38:49" x14ac:dyDescent="0.25"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</row>
    <row r="377" spans="38:49" x14ac:dyDescent="0.25"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</row>
    <row r="378" spans="38:49" x14ac:dyDescent="0.25"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</row>
    <row r="379" spans="38:49" x14ac:dyDescent="0.25"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</row>
    <row r="380" spans="38:49" x14ac:dyDescent="0.25"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</row>
    <row r="381" spans="38:49" x14ac:dyDescent="0.25"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</row>
    <row r="382" spans="38:49" x14ac:dyDescent="0.25"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</row>
    <row r="383" spans="38:49" x14ac:dyDescent="0.25"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</row>
    <row r="384" spans="38:49" x14ac:dyDescent="0.25"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</row>
    <row r="385" spans="38:49" x14ac:dyDescent="0.25"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</row>
    <row r="386" spans="38:49" x14ac:dyDescent="0.25"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</row>
    <row r="387" spans="38:49" x14ac:dyDescent="0.25"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</row>
    <row r="388" spans="38:49" x14ac:dyDescent="0.25"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</row>
    <row r="389" spans="38:49" x14ac:dyDescent="0.25"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</row>
    <row r="390" spans="38:49" x14ac:dyDescent="0.25"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</row>
    <row r="391" spans="38:49" x14ac:dyDescent="0.25"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</row>
    <row r="392" spans="38:49" x14ac:dyDescent="0.25"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</row>
    <row r="393" spans="38:49" x14ac:dyDescent="0.25"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</row>
    <row r="394" spans="38:49" x14ac:dyDescent="0.25"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</row>
    <row r="395" spans="38:49" x14ac:dyDescent="0.25"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</row>
    <row r="396" spans="38:49" x14ac:dyDescent="0.25"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</row>
    <row r="397" spans="38:49" x14ac:dyDescent="0.25"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</row>
    <row r="398" spans="38:49" x14ac:dyDescent="0.25"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</row>
    <row r="399" spans="38:49" x14ac:dyDescent="0.25"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</row>
    <row r="400" spans="38:49" x14ac:dyDescent="0.25"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</row>
    <row r="401" spans="38:49" x14ac:dyDescent="0.25"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</row>
    <row r="402" spans="38:49" x14ac:dyDescent="0.25"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</row>
    <row r="403" spans="38:49" x14ac:dyDescent="0.25"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</row>
    <row r="404" spans="38:49" x14ac:dyDescent="0.25"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</row>
    <row r="405" spans="38:49" x14ac:dyDescent="0.25"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</row>
    <row r="406" spans="38:49" x14ac:dyDescent="0.25"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</row>
    <row r="407" spans="38:49" x14ac:dyDescent="0.25"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</row>
    <row r="408" spans="38:49" x14ac:dyDescent="0.25"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</row>
    <row r="409" spans="38:49" x14ac:dyDescent="0.25"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</row>
    <row r="410" spans="38:49" x14ac:dyDescent="0.25"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</row>
    <row r="411" spans="38:49" x14ac:dyDescent="0.25"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</row>
    <row r="412" spans="38:49" x14ac:dyDescent="0.25"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</row>
    <row r="413" spans="38:49" x14ac:dyDescent="0.25"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</row>
    <row r="414" spans="38:49" x14ac:dyDescent="0.25"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</row>
    <row r="415" spans="38:49" x14ac:dyDescent="0.25"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</row>
    <row r="416" spans="38:49" x14ac:dyDescent="0.25"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</row>
    <row r="417" spans="38:49" x14ac:dyDescent="0.25"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</row>
    <row r="418" spans="38:49" x14ac:dyDescent="0.25"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</row>
    <row r="419" spans="38:49" x14ac:dyDescent="0.25"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</row>
    <row r="420" spans="38:49" x14ac:dyDescent="0.25"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</row>
    <row r="421" spans="38:49" x14ac:dyDescent="0.25"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</row>
    <row r="422" spans="38:49" x14ac:dyDescent="0.25"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</row>
    <row r="423" spans="38:49" x14ac:dyDescent="0.25"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</row>
    <row r="424" spans="38:49" x14ac:dyDescent="0.25"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</row>
    <row r="425" spans="38:49" x14ac:dyDescent="0.25"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</row>
    <row r="426" spans="38:49" x14ac:dyDescent="0.25"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</row>
    <row r="427" spans="38:49" x14ac:dyDescent="0.25"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</row>
    <row r="428" spans="38:49" x14ac:dyDescent="0.25"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</row>
    <row r="429" spans="38:49" x14ac:dyDescent="0.25"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</row>
    <row r="430" spans="38:49" x14ac:dyDescent="0.25"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</row>
    <row r="431" spans="38:49" x14ac:dyDescent="0.25"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</row>
    <row r="432" spans="38:49" x14ac:dyDescent="0.25"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</row>
    <row r="433" spans="38:49" x14ac:dyDescent="0.25"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</row>
    <row r="434" spans="38:49" x14ac:dyDescent="0.25"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</row>
    <row r="435" spans="38:49" x14ac:dyDescent="0.25"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</row>
    <row r="436" spans="38:49" x14ac:dyDescent="0.25"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</row>
    <row r="437" spans="38:49" x14ac:dyDescent="0.25"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</row>
    <row r="438" spans="38:49" x14ac:dyDescent="0.25"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</row>
    <row r="439" spans="38:49" x14ac:dyDescent="0.25"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</row>
    <row r="440" spans="38:49" x14ac:dyDescent="0.25"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</row>
    <row r="441" spans="38:49" x14ac:dyDescent="0.25"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</row>
    <row r="442" spans="38:49" x14ac:dyDescent="0.25"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</row>
    <row r="443" spans="38:49" x14ac:dyDescent="0.25"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</row>
    <row r="444" spans="38:49" x14ac:dyDescent="0.25"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</row>
    <row r="445" spans="38:49" x14ac:dyDescent="0.25"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</row>
    <row r="446" spans="38:49" x14ac:dyDescent="0.25"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</row>
    <row r="447" spans="38:49" x14ac:dyDescent="0.25"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</row>
    <row r="448" spans="38:49" x14ac:dyDescent="0.25"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</row>
    <row r="449" spans="38:49" x14ac:dyDescent="0.25"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</row>
    <row r="450" spans="38:49" x14ac:dyDescent="0.25"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</row>
    <row r="451" spans="38:49" x14ac:dyDescent="0.25"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</row>
    <row r="452" spans="38:49" x14ac:dyDescent="0.25"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</row>
    <row r="453" spans="38:49" x14ac:dyDescent="0.25"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</row>
    <row r="454" spans="38:49" x14ac:dyDescent="0.25"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</row>
    <row r="455" spans="38:49" x14ac:dyDescent="0.25"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</row>
    <row r="456" spans="38:49" x14ac:dyDescent="0.25"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</row>
    <row r="457" spans="38:49" x14ac:dyDescent="0.25"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</row>
    <row r="458" spans="38:49" x14ac:dyDescent="0.25"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</row>
    <row r="459" spans="38:49" x14ac:dyDescent="0.25"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</row>
    <row r="460" spans="38:49" x14ac:dyDescent="0.25"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</row>
    <row r="461" spans="38:49" x14ac:dyDescent="0.25"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</row>
    <row r="462" spans="38:49" x14ac:dyDescent="0.25"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</row>
    <row r="463" spans="38:49" x14ac:dyDescent="0.25"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</row>
    <row r="464" spans="38:49" x14ac:dyDescent="0.25"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</row>
    <row r="465" spans="38:49" x14ac:dyDescent="0.25"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</row>
    <row r="466" spans="38:49" x14ac:dyDescent="0.25"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</row>
    <row r="467" spans="38:49" x14ac:dyDescent="0.25"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</row>
    <row r="468" spans="38:49" x14ac:dyDescent="0.25"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</row>
    <row r="469" spans="38:49" x14ac:dyDescent="0.25"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</row>
    <row r="470" spans="38:49" x14ac:dyDescent="0.25"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</row>
    <row r="471" spans="38:49" x14ac:dyDescent="0.25"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</row>
    <row r="472" spans="38:49" x14ac:dyDescent="0.25"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</row>
    <row r="473" spans="38:49" x14ac:dyDescent="0.25"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</row>
    <row r="474" spans="38:49" x14ac:dyDescent="0.25"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</row>
    <row r="475" spans="38:49" x14ac:dyDescent="0.25"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</row>
    <row r="476" spans="38:49" x14ac:dyDescent="0.25"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</row>
    <row r="477" spans="38:49" x14ac:dyDescent="0.25"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</row>
    <row r="478" spans="38:49" x14ac:dyDescent="0.25"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</row>
    <row r="479" spans="38:49" x14ac:dyDescent="0.25"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</row>
    <row r="480" spans="38:49" x14ac:dyDescent="0.25"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</row>
    <row r="481" spans="38:49" x14ac:dyDescent="0.25"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</row>
    <row r="482" spans="38:49" x14ac:dyDescent="0.25"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</row>
    <row r="483" spans="38:49" x14ac:dyDescent="0.25"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</row>
    <row r="484" spans="38:49" x14ac:dyDescent="0.25"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</row>
    <row r="485" spans="38:49" x14ac:dyDescent="0.25"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</row>
    <row r="486" spans="38:49" x14ac:dyDescent="0.25"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</row>
    <row r="487" spans="38:49" x14ac:dyDescent="0.25"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</row>
    <row r="488" spans="38:49" x14ac:dyDescent="0.25"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</row>
    <row r="489" spans="38:49" x14ac:dyDescent="0.25"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</row>
    <row r="490" spans="38:49" x14ac:dyDescent="0.25"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</row>
    <row r="491" spans="38:49" x14ac:dyDescent="0.25"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</row>
    <row r="492" spans="38:49" x14ac:dyDescent="0.25"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</row>
    <row r="493" spans="38:49" x14ac:dyDescent="0.25"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</row>
    <row r="494" spans="38:49" x14ac:dyDescent="0.25"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</row>
    <row r="495" spans="38:49" x14ac:dyDescent="0.25"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</row>
    <row r="496" spans="38:49" x14ac:dyDescent="0.25"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</row>
    <row r="497" spans="38:49" x14ac:dyDescent="0.25"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</row>
    <row r="498" spans="38:49" x14ac:dyDescent="0.25"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</row>
    <row r="499" spans="38:49" x14ac:dyDescent="0.25"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</row>
    <row r="500" spans="38:49" x14ac:dyDescent="0.25"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</row>
    <row r="501" spans="38:49" x14ac:dyDescent="0.25"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</row>
    <row r="502" spans="38:49" x14ac:dyDescent="0.25"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</row>
    <row r="503" spans="38:49" x14ac:dyDescent="0.25"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</row>
    <row r="504" spans="38:49" x14ac:dyDescent="0.25"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</row>
    <row r="505" spans="38:49" x14ac:dyDescent="0.25"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</row>
    <row r="506" spans="38:49" x14ac:dyDescent="0.25"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</row>
    <row r="507" spans="38:49" x14ac:dyDescent="0.25"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</row>
    <row r="508" spans="38:49" x14ac:dyDescent="0.25"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</row>
    <row r="509" spans="38:49" x14ac:dyDescent="0.25"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</row>
    <row r="510" spans="38:49" x14ac:dyDescent="0.25"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</row>
    <row r="511" spans="38:49" x14ac:dyDescent="0.25"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</row>
    <row r="512" spans="38:49" x14ac:dyDescent="0.25"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</row>
    <row r="513" spans="38:49" x14ac:dyDescent="0.25"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</row>
    <row r="514" spans="38:49" x14ac:dyDescent="0.25"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</row>
    <row r="515" spans="38:49" x14ac:dyDescent="0.25"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</row>
    <row r="516" spans="38:49" x14ac:dyDescent="0.25"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</row>
    <row r="517" spans="38:49" x14ac:dyDescent="0.25"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</row>
    <row r="518" spans="38:49" x14ac:dyDescent="0.25"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</row>
    <row r="519" spans="38:49" x14ac:dyDescent="0.25"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</row>
    <row r="520" spans="38:49" x14ac:dyDescent="0.25"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</row>
    <row r="521" spans="38:49" x14ac:dyDescent="0.25"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</row>
    <row r="522" spans="38:49" x14ac:dyDescent="0.25"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</row>
    <row r="523" spans="38:49" x14ac:dyDescent="0.25"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</row>
    <row r="524" spans="38:49" x14ac:dyDescent="0.25"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</row>
    <row r="525" spans="38:49" x14ac:dyDescent="0.25"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</row>
    <row r="526" spans="38:49" x14ac:dyDescent="0.25"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</row>
    <row r="527" spans="38:49" x14ac:dyDescent="0.25"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</row>
    <row r="528" spans="38:49" x14ac:dyDescent="0.25"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</row>
    <row r="529" spans="38:49" x14ac:dyDescent="0.25"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</row>
    <row r="530" spans="38:49" x14ac:dyDescent="0.25"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</row>
    <row r="531" spans="38:49" x14ac:dyDescent="0.25"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</row>
    <row r="532" spans="38:49" x14ac:dyDescent="0.25"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</row>
    <row r="533" spans="38:49" x14ac:dyDescent="0.25"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</row>
    <row r="534" spans="38:49" x14ac:dyDescent="0.25"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</row>
    <row r="535" spans="38:49" x14ac:dyDescent="0.25"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</row>
    <row r="536" spans="38:49" x14ac:dyDescent="0.25"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</row>
    <row r="537" spans="38:49" x14ac:dyDescent="0.25"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</row>
    <row r="538" spans="38:49" x14ac:dyDescent="0.25"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</row>
    <row r="539" spans="38:49" x14ac:dyDescent="0.25"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</row>
    <row r="540" spans="38:49" x14ac:dyDescent="0.25"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</row>
    <row r="541" spans="38:49" x14ac:dyDescent="0.25"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</row>
    <row r="542" spans="38:49" x14ac:dyDescent="0.25"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</row>
    <row r="543" spans="38:49" x14ac:dyDescent="0.25"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</row>
    <row r="544" spans="38:49" x14ac:dyDescent="0.25"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</row>
    <row r="545" spans="38:49" x14ac:dyDescent="0.25"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</row>
    <row r="546" spans="38:49" x14ac:dyDescent="0.25"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</row>
    <row r="547" spans="38:49" x14ac:dyDescent="0.25"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</row>
    <row r="548" spans="38:49" x14ac:dyDescent="0.25"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</row>
    <row r="549" spans="38:49" x14ac:dyDescent="0.25"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</row>
    <row r="550" spans="38:49" x14ac:dyDescent="0.25"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</row>
    <row r="551" spans="38:49" x14ac:dyDescent="0.25"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</row>
    <row r="552" spans="38:49" x14ac:dyDescent="0.25"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</row>
    <row r="553" spans="38:49" x14ac:dyDescent="0.25"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</row>
    <row r="554" spans="38:49" x14ac:dyDescent="0.25"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</row>
    <row r="555" spans="38:49" x14ac:dyDescent="0.25"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</row>
    <row r="556" spans="38:49" x14ac:dyDescent="0.25"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</row>
    <row r="557" spans="38:49" x14ac:dyDescent="0.25"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</row>
    <row r="558" spans="38:49" x14ac:dyDescent="0.25"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</row>
    <row r="559" spans="38:49" x14ac:dyDescent="0.25"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</row>
    <row r="560" spans="38:49" x14ac:dyDescent="0.25"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</row>
    <row r="561" spans="38:49" x14ac:dyDescent="0.25"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</row>
    <row r="562" spans="38:49" x14ac:dyDescent="0.25"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</row>
    <row r="563" spans="38:49" x14ac:dyDescent="0.25"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</row>
    <row r="564" spans="38:49" x14ac:dyDescent="0.25"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</row>
    <row r="565" spans="38:49" x14ac:dyDescent="0.25"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</row>
    <row r="566" spans="38:49" x14ac:dyDescent="0.25"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</row>
    <row r="567" spans="38:49" x14ac:dyDescent="0.25"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</row>
    <row r="568" spans="38:49" x14ac:dyDescent="0.25"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</row>
    <row r="569" spans="38:49" x14ac:dyDescent="0.25"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</row>
    <row r="570" spans="38:49" x14ac:dyDescent="0.25"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</row>
    <row r="571" spans="38:49" x14ac:dyDescent="0.25"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</row>
    <row r="572" spans="38:49" x14ac:dyDescent="0.25"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</row>
    <row r="573" spans="38:49" x14ac:dyDescent="0.25"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</row>
    <row r="574" spans="38:49" x14ac:dyDescent="0.25"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</row>
    <row r="575" spans="38:49" x14ac:dyDescent="0.25"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</row>
    <row r="576" spans="38:49" x14ac:dyDescent="0.25"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</row>
    <row r="577" spans="38:49" x14ac:dyDescent="0.25"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</row>
    <row r="578" spans="38:49" x14ac:dyDescent="0.25"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</row>
    <row r="579" spans="38:49" x14ac:dyDescent="0.25"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</row>
    <row r="580" spans="38:49" x14ac:dyDescent="0.25"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</row>
    <row r="581" spans="38:49" x14ac:dyDescent="0.25"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</row>
    <row r="582" spans="38:49" x14ac:dyDescent="0.25"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</row>
    <row r="583" spans="38:49" x14ac:dyDescent="0.25"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</row>
    <row r="584" spans="38:49" x14ac:dyDescent="0.25"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</row>
    <row r="585" spans="38:49" x14ac:dyDescent="0.25"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</row>
    <row r="586" spans="38:49" x14ac:dyDescent="0.25"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</row>
    <row r="587" spans="38:49" x14ac:dyDescent="0.25"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</row>
    <row r="588" spans="38:49" x14ac:dyDescent="0.25"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</row>
    <row r="589" spans="38:49" x14ac:dyDescent="0.25"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</row>
    <row r="590" spans="38:49" x14ac:dyDescent="0.25"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</row>
    <row r="591" spans="38:49" x14ac:dyDescent="0.25"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</row>
    <row r="592" spans="38:49" x14ac:dyDescent="0.25"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</row>
    <row r="593" spans="38:49" x14ac:dyDescent="0.25"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</row>
    <row r="594" spans="38:49" x14ac:dyDescent="0.25"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</row>
    <row r="595" spans="38:49" x14ac:dyDescent="0.25"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</row>
    <row r="596" spans="38:49" x14ac:dyDescent="0.25"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</row>
    <row r="597" spans="38:49" x14ac:dyDescent="0.25"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</row>
    <row r="598" spans="38:49" x14ac:dyDescent="0.25"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</row>
    <row r="599" spans="38:49" x14ac:dyDescent="0.25"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</row>
    <row r="600" spans="38:49" x14ac:dyDescent="0.25"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</row>
    <row r="601" spans="38:49" x14ac:dyDescent="0.25"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</row>
    <row r="602" spans="38:49" x14ac:dyDescent="0.25"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</row>
    <row r="603" spans="38:49" x14ac:dyDescent="0.25"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</row>
    <row r="604" spans="38:49" x14ac:dyDescent="0.25"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</row>
    <row r="605" spans="38:49" x14ac:dyDescent="0.25"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</row>
    <row r="606" spans="38:49" x14ac:dyDescent="0.25"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</row>
    <row r="607" spans="38:49" x14ac:dyDescent="0.25"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</row>
    <row r="608" spans="38:49" x14ac:dyDescent="0.25"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</row>
    <row r="609" spans="38:49" x14ac:dyDescent="0.25"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</row>
    <row r="610" spans="38:49" x14ac:dyDescent="0.25"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</row>
    <row r="611" spans="38:49" x14ac:dyDescent="0.25"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</row>
    <row r="612" spans="38:49" x14ac:dyDescent="0.25"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</row>
    <row r="613" spans="38:49" x14ac:dyDescent="0.25"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</row>
    <row r="614" spans="38:49" x14ac:dyDescent="0.25"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</row>
    <row r="615" spans="38:49" x14ac:dyDescent="0.25"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</row>
    <row r="616" spans="38:49" x14ac:dyDescent="0.25"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</row>
    <row r="617" spans="38:49" x14ac:dyDescent="0.25"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</row>
    <row r="618" spans="38:49" x14ac:dyDescent="0.25"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</row>
    <row r="619" spans="38:49" x14ac:dyDescent="0.25"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</row>
    <row r="620" spans="38:49" x14ac:dyDescent="0.25"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</row>
    <row r="621" spans="38:49" x14ac:dyDescent="0.25"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</row>
    <row r="622" spans="38:49" x14ac:dyDescent="0.25"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</row>
    <row r="623" spans="38:49" x14ac:dyDescent="0.25"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</row>
    <row r="624" spans="38:49" x14ac:dyDescent="0.25"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</row>
    <row r="625" spans="38:49" x14ac:dyDescent="0.25"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</row>
    <row r="626" spans="38:49" x14ac:dyDescent="0.25"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</row>
    <row r="627" spans="38:49" x14ac:dyDescent="0.25"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</row>
    <row r="628" spans="38:49" x14ac:dyDescent="0.25"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</row>
    <row r="629" spans="38:49" x14ac:dyDescent="0.25"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</row>
    <row r="630" spans="38:49" x14ac:dyDescent="0.25"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</row>
    <row r="631" spans="38:49" x14ac:dyDescent="0.25"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</row>
    <row r="632" spans="38:49" x14ac:dyDescent="0.25"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</row>
    <row r="633" spans="38:49" x14ac:dyDescent="0.25"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</row>
    <row r="634" spans="38:49" x14ac:dyDescent="0.25"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</row>
    <row r="635" spans="38:49" x14ac:dyDescent="0.25"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</row>
    <row r="636" spans="38:49" x14ac:dyDescent="0.25"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</row>
    <row r="637" spans="38:49" x14ac:dyDescent="0.25"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</row>
    <row r="638" spans="38:49" x14ac:dyDescent="0.25"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</row>
    <row r="639" spans="38:49" x14ac:dyDescent="0.25"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</row>
    <row r="640" spans="38:49" x14ac:dyDescent="0.25"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</row>
    <row r="641" spans="38:49" x14ac:dyDescent="0.25"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</row>
    <row r="642" spans="38:49" x14ac:dyDescent="0.25"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</row>
    <row r="643" spans="38:49" x14ac:dyDescent="0.25"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</row>
  </sheetData>
  <pageMargins left="0.78740157499999996" right="0.78740157499999996" top="0.984251969" bottom="0.984251969" header="0.4921259845" footer="0.492125984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Interactive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Francine Roberta Fattoreto de Oliveira</dc:creator>
  <cp:lastModifiedBy>Thaynara de Sousa Izaias</cp:lastModifiedBy>
  <dcterms:created xsi:type="dcterms:W3CDTF">2020-11-03T18:41:06Z</dcterms:created>
  <dcterms:modified xsi:type="dcterms:W3CDTF">2025-02-13T12:49:05Z</dcterms:modified>
</cp:coreProperties>
</file>